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F70AEE9B-1823-4A57-A289-F0C325FCF106}" xr6:coauthVersionLast="47" xr6:coauthVersionMax="47" xr10:uidLastSave="{00000000-0000-0000-0000-000000000000}"/>
  <workbookProtection workbookAlgorithmName="SHA-512" workbookHashValue="bdE+EWsYzmDZgcdZ0bRDyZkGqQzCqbnjN4tmIIfzA+RHsl3sHn/jnhRP/mthmoKmQqzxidfsm57o7sCeFxLKYw==" workbookSaltValue="QERKv8XDgq57IXy/IzAq1A==" workbookSpinCount="100000" lockStructure="1"/>
  <bookViews>
    <workbookView xWindow="-28920" yWindow="735" windowWidth="29040" windowHeight="15720" tabRatio="874" xr2:uid="{00000000-000D-0000-FFFF-FFFF00000000}"/>
  </bookViews>
  <sheets>
    <sheet name="Instructions" sheetId="1" r:id="rId1"/>
    <sheet name="General Info &amp; Test Results" sheetId="2" r:id="rId2"/>
    <sheet name="Description of Test Units" sheetId="5" r:id="rId3"/>
    <sheet name="Setup &amp; Instrumentation" sheetId="6" r:id="rId4"/>
    <sheet name="Sprayhead Results " sheetId="10" r:id="rId5"/>
    <sheet name="Non-Sprayhead Results" sheetId="7" r:id="rId6"/>
    <sheet name="Photos" sheetId="8" r:id="rId7"/>
    <sheet name="Report Sign-Off Block" sheetId="3" r:id="rId8"/>
    <sheet name="Drop-Downs" sheetId="9" r:id="rId9"/>
    <sheet name="Version Control" sheetId="4" r:id="rId10"/>
  </sheets>
  <definedNames>
    <definedName name="Actuation">'Description of Test Units'!$H$14</definedName>
    <definedName name="Brand">'General Info &amp; Test Results'!$C$23</definedName>
    <definedName name="Control">'Description of Test Units'!$E$14</definedName>
    <definedName name="DD_Actuation">'Drop-Downs'!$L$13:$L$14</definedName>
    <definedName name="DD_Control">'Drop-Downs'!$D$13:$D$14</definedName>
    <definedName name="DD_NumOrifices">'Drop-Downs'!$J$13:$J$21</definedName>
    <definedName name="DD_Sprayhead">'Drop-Downs'!$H$13:$H$14</definedName>
    <definedName name="FluidMeter">'Setup &amp; Instrumentation'!$D$38</definedName>
    <definedName name="LavRimSpace">'Description of Test Units'!$I$14</definedName>
    <definedName name="Mfgr">'General Info &amp; Test Results'!$C$22</definedName>
    <definedName name="MfgrModName">'General Info &amp; Test Results'!$C$24</definedName>
    <definedName name="MfgrModNo">'General Info &amp; Test Results'!$C$25</definedName>
    <definedName name="Min_Cycle">'Drop-Downs'!$F$13:$F$14</definedName>
    <definedName name="NonSprayheadUnits">'Non-Sprayhead Results'!$F$31</definedName>
    <definedName name="NumOrifices">'Description of Test Units'!$G$14</definedName>
    <definedName name="Q_man_max">2.2</definedName>
    <definedName name="Q_meter_max">0.25</definedName>
    <definedName name="SerNo">'General Info &amp; Test Results'!$C$21</definedName>
    <definedName name="Sprayhead">'Description of Test Units'!$F$14</definedName>
    <definedName name="SprayheadUnits">'Sprayhead Results '!$G$31</definedName>
    <definedName name="Y_N">'Drop-Downs'!$B$13:$B$15</definedName>
    <definedName name="Y_N_other">'Drop-Downs'!$B$18:$B$21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B9" i="1"/>
  <c r="C8" i="1"/>
  <c r="B8" i="1"/>
  <c r="B7" i="1"/>
  <c r="C6" i="1"/>
  <c r="B6" i="1"/>
  <c r="B5" i="1"/>
  <c r="C4" i="1"/>
  <c r="B4" i="1"/>
  <c r="C3" i="1"/>
  <c r="B3" i="1"/>
  <c r="B2" i="1"/>
  <c r="C9" i="2"/>
  <c r="B9" i="2"/>
  <c r="C8" i="2"/>
  <c r="B8" i="2"/>
  <c r="B7" i="2"/>
  <c r="C6" i="2"/>
  <c r="B6" i="2"/>
  <c r="B5" i="2"/>
  <c r="C4" i="2"/>
  <c r="B4" i="2"/>
  <c r="C3" i="2"/>
  <c r="B3" i="2"/>
  <c r="B2" i="2"/>
  <c r="B9" i="5"/>
  <c r="B8" i="5"/>
  <c r="B7" i="5"/>
  <c r="C6" i="5"/>
  <c r="B6" i="5"/>
  <c r="B5" i="5"/>
  <c r="C4" i="5"/>
  <c r="B4" i="5"/>
  <c r="C3" i="5"/>
  <c r="B3" i="5"/>
  <c r="B2" i="5"/>
  <c r="B9" i="6"/>
  <c r="B8" i="6"/>
  <c r="B7" i="6"/>
  <c r="C6" i="6"/>
  <c r="B6" i="6"/>
  <c r="B5" i="6"/>
  <c r="C4" i="6"/>
  <c r="B4" i="6"/>
  <c r="C3" i="6"/>
  <c r="B3" i="6"/>
  <c r="B2" i="6"/>
  <c r="B9" i="10"/>
  <c r="B8" i="10"/>
  <c r="B7" i="10"/>
  <c r="C6" i="10"/>
  <c r="B6" i="10"/>
  <c r="B5" i="10"/>
  <c r="C4" i="10"/>
  <c r="B4" i="10"/>
  <c r="C3" i="10"/>
  <c r="B3" i="10"/>
  <c r="B2" i="10"/>
  <c r="B9" i="7"/>
  <c r="B8" i="7"/>
  <c r="B7" i="7"/>
  <c r="C6" i="7"/>
  <c r="B6" i="7"/>
  <c r="B5" i="7"/>
  <c r="C4" i="7"/>
  <c r="B4" i="7"/>
  <c r="C3" i="7"/>
  <c r="B3" i="7"/>
  <c r="B2" i="7"/>
  <c r="B9" i="8"/>
  <c r="B8" i="8"/>
  <c r="B7" i="8"/>
  <c r="C6" i="8"/>
  <c r="B6" i="8"/>
  <c r="B5" i="8"/>
  <c r="C4" i="8"/>
  <c r="B4" i="8"/>
  <c r="C3" i="8"/>
  <c r="B3" i="8"/>
  <c r="B2" i="8"/>
  <c r="B9" i="3"/>
  <c r="B8" i="3"/>
  <c r="B7" i="3"/>
  <c r="C6" i="3"/>
  <c r="B6" i="3"/>
  <c r="B5" i="3"/>
  <c r="C4" i="3"/>
  <c r="B4" i="3"/>
  <c r="C3" i="3"/>
  <c r="B3" i="3"/>
  <c r="B2" i="3"/>
  <c r="C4" i="9"/>
  <c r="C3" i="9"/>
  <c r="B9" i="9"/>
  <c r="B8" i="9"/>
  <c r="B7" i="9"/>
  <c r="B6" i="9"/>
  <c r="B5" i="9"/>
  <c r="B4" i="9"/>
  <c r="B3" i="9"/>
  <c r="B2" i="9"/>
  <c r="C8" i="4" l="1"/>
  <c r="C7" i="4"/>
  <c r="C7" i="1" s="1"/>
  <c r="F32" i="7"/>
  <c r="G41" i="10"/>
  <c r="G40" i="10"/>
  <c r="G39" i="10"/>
  <c r="G38" i="10"/>
  <c r="G37" i="10"/>
  <c r="G36" i="10"/>
  <c r="G35" i="10"/>
  <c r="G34" i="10"/>
  <c r="G33" i="10"/>
  <c r="G32" i="10"/>
  <c r="C7" i="5" l="1"/>
  <c r="C7" i="2"/>
  <c r="C8" i="3"/>
  <c r="C8" i="9"/>
  <c r="C8" i="10"/>
  <c r="C8" i="7"/>
  <c r="C8" i="5"/>
  <c r="C8" i="6"/>
  <c r="C8" i="8"/>
  <c r="C7" i="10"/>
  <c r="C7" i="6"/>
  <c r="C7" i="8"/>
  <c r="C7" i="7"/>
  <c r="C7" i="9"/>
  <c r="C7" i="3"/>
  <c r="H28" i="2"/>
  <c r="E31" i="7"/>
  <c r="H25" i="2"/>
  <c r="H24" i="2"/>
  <c r="H23" i="2"/>
  <c r="H22" i="2"/>
  <c r="H21" i="2"/>
  <c r="H20" i="2"/>
  <c r="H19" i="2"/>
  <c r="H18" i="2"/>
  <c r="H17" i="2"/>
  <c r="H16" i="2"/>
  <c r="F31" i="10"/>
  <c r="E28" i="2" l="1"/>
  <c r="F28" i="2"/>
  <c r="G28" i="2"/>
  <c r="F14" i="2" l="1"/>
  <c r="J14" i="5" l="1"/>
  <c r="C6" i="9" l="1"/>
  <c r="C9" i="4"/>
  <c r="C6" i="4"/>
  <c r="C5" i="4"/>
  <c r="C4" i="4"/>
  <c r="C5" i="2" l="1"/>
  <c r="C5" i="5"/>
  <c r="C5" i="6"/>
  <c r="C5" i="10"/>
  <c r="C5" i="7"/>
  <c r="C5" i="8"/>
  <c r="C5" i="3"/>
  <c r="C5" i="9"/>
  <c r="C5" i="1"/>
  <c r="C9" i="5"/>
  <c r="C9" i="9"/>
  <c r="C9" i="8"/>
  <c r="C9" i="3"/>
  <c r="C9" i="7"/>
  <c r="C9" i="6"/>
  <c r="C9" i="10"/>
  <c r="B39" i="7" l="1"/>
  <c r="B32" i="7"/>
  <c r="B48" i="10"/>
  <c r="B32" i="10"/>
  <c r="H39" i="2"/>
  <c r="H38" i="2"/>
  <c r="H37" i="2"/>
  <c r="H36" i="2"/>
  <c r="G39" i="2"/>
  <c r="G38" i="2"/>
  <c r="G37" i="2"/>
  <c r="D16" i="3"/>
  <c r="G36" i="2" s="1"/>
  <c r="C32" i="10" l="1"/>
  <c r="B14" i="5"/>
  <c r="C14" i="5"/>
  <c r="D14" i="5"/>
  <c r="F31" i="7"/>
  <c r="H27" i="2" s="1"/>
  <c r="G25" i="2" l="1"/>
  <c r="F25" i="2"/>
  <c r="G24" i="2"/>
  <c r="F24" i="2"/>
  <c r="G23" i="2"/>
  <c r="F23" i="2"/>
  <c r="G22" i="2"/>
  <c r="F22" i="2"/>
  <c r="G21" i="2"/>
  <c r="F21" i="2"/>
  <c r="G20" i="2"/>
  <c r="F20" i="2"/>
  <c r="G19" i="2"/>
  <c r="F19" i="2"/>
  <c r="G18" i="2"/>
  <c r="F18" i="2"/>
  <c r="G17" i="2"/>
  <c r="F17" i="2"/>
  <c r="G16" i="2"/>
  <c r="F16" i="2"/>
  <c r="G31" i="10" l="1"/>
  <c r="H15" i="2" s="1"/>
  <c r="C41" i="10" l="1"/>
  <c r="E25" i="2" s="1"/>
  <c r="C40" i="10"/>
  <c r="E24" i="2" s="1"/>
  <c r="C39" i="10"/>
  <c r="E23" i="2" s="1"/>
  <c r="C38" i="10"/>
  <c r="E22" i="2" s="1"/>
  <c r="C37" i="10"/>
  <c r="E21" i="2" s="1"/>
  <c r="C36" i="10"/>
  <c r="E20" i="2" s="1"/>
  <c r="C35" i="10"/>
  <c r="E19" i="2" s="1"/>
  <c r="C34" i="10"/>
  <c r="E18" i="2" s="1"/>
  <c r="C33" i="10"/>
  <c r="E17" i="2" s="1"/>
  <c r="E15" i="2" l="1"/>
  <c r="F15" i="2"/>
  <c r="G15" i="2"/>
  <c r="F27" i="2"/>
  <c r="G27" i="2"/>
  <c r="E16" i="2"/>
</calcChain>
</file>

<file path=xl/sharedStrings.xml><?xml version="1.0" encoding="utf-8"?>
<sst xmlns="http://schemas.openxmlformats.org/spreadsheetml/2006/main" count="255" uniqueCount="201">
  <si>
    <t>Table of Contents</t>
  </si>
  <si>
    <t>Tab</t>
  </si>
  <si>
    <t>Contents</t>
  </si>
  <si>
    <t>Instructions</t>
  </si>
  <si>
    <t>General Info &amp; Test Results</t>
  </si>
  <si>
    <t>Photos</t>
  </si>
  <si>
    <t>Report Sign-Off Block</t>
  </si>
  <si>
    <t>Version Control</t>
  </si>
  <si>
    <t>Input cell</t>
  </si>
  <si>
    <t>Step 1</t>
  </si>
  <si>
    <t>Step 2</t>
  </si>
  <si>
    <t>Step 3</t>
  </si>
  <si>
    <t>Step 4</t>
  </si>
  <si>
    <t>Step 5</t>
  </si>
  <si>
    <t>Step 6</t>
  </si>
  <si>
    <t>Title Block</t>
  </si>
  <si>
    <t>File Name:</t>
  </si>
  <si>
    <t>Tab Name:</t>
  </si>
  <si>
    <t>Version Number:</t>
  </si>
  <si>
    <t xml:space="preserve">Test Completion Date: </t>
  </si>
  <si>
    <t>Revisions List</t>
  </si>
  <si>
    <t>Version</t>
  </si>
  <si>
    <t>Date</t>
  </si>
  <si>
    <t>Role</t>
  </si>
  <si>
    <t>Entity</t>
  </si>
  <si>
    <t>Test Completion</t>
  </si>
  <si>
    <t>[MM/DD/YYYY]</t>
  </si>
  <si>
    <t>Lab Name:</t>
  </si>
  <si>
    <t>Lab Location:</t>
  </si>
  <si>
    <t>Brand</t>
  </si>
  <si>
    <t>Model Number</t>
  </si>
  <si>
    <t>Instrument Type</t>
  </si>
  <si>
    <t>Sensor Location</t>
  </si>
  <si>
    <t>Accuracy</t>
  </si>
  <si>
    <t>Date of Last Calibration</t>
  </si>
  <si>
    <t>Deadline for Next Calibration</t>
  </si>
  <si>
    <t xml:space="preserve">Equipment Setup:                                   </t>
  </si>
  <si>
    <t>Is the fixture connected to smooth interior pipe or tubing at least 20 inside diameters long?</t>
  </si>
  <si>
    <t>Were the fittings thoroughly flushed before measuring the flow rate?</t>
  </si>
  <si>
    <t>Is a fluid meter used to measure flow rate?</t>
  </si>
  <si>
    <t>Date Test(s) Started:</t>
  </si>
  <si>
    <t>Date Test(s) Finished:</t>
  </si>
  <si>
    <t>Water Temp. (F)</t>
  </si>
  <si>
    <t>Water Pressure (psi)</t>
  </si>
  <si>
    <t>Unit Serial Number</t>
  </si>
  <si>
    <t>[Data 2]</t>
  </si>
  <si>
    <t>[Data 3]</t>
  </si>
  <si>
    <t>Yes</t>
  </si>
  <si>
    <t>No</t>
  </si>
  <si>
    <t>n/a</t>
  </si>
  <si>
    <t>Y_N</t>
  </si>
  <si>
    <t>Description of Test Units</t>
  </si>
  <si>
    <t>Back to Instructions Tab</t>
  </si>
  <si>
    <r>
      <t>Comments:</t>
    </r>
    <r>
      <rPr>
        <sz val="8"/>
        <color theme="1"/>
        <rFont val="Palatino Linotype"/>
        <family val="1"/>
      </rPr>
      <t> </t>
    </r>
  </si>
  <si>
    <r>
      <t>[Data 1]</t>
    </r>
    <r>
      <rPr>
        <sz val="11"/>
        <color theme="1"/>
        <rFont val="Palatino Linotype"/>
        <family val="1"/>
      </rPr>
      <t> </t>
    </r>
  </si>
  <si>
    <r>
      <t>Other Raw Data</t>
    </r>
    <r>
      <rPr>
        <sz val="11"/>
        <color theme="1"/>
        <rFont val="Palatino Linotype"/>
        <family val="1"/>
      </rPr>
      <t> </t>
    </r>
  </si>
  <si>
    <r>
      <t>Test Pressure at the Faucet Inlet</t>
    </r>
    <r>
      <rPr>
        <sz val="11"/>
        <color theme="1"/>
        <rFont val="Palatino Linotype"/>
        <family val="1"/>
      </rPr>
      <t> </t>
    </r>
  </si>
  <si>
    <t>Min_Cycle</t>
  </si>
  <si>
    <t>Per Min</t>
  </si>
  <si>
    <t>Per Cycle</t>
  </si>
  <si>
    <t>Lavatory Rim Space (in)</t>
  </si>
  <si>
    <t>Type of Control</t>
  </si>
  <si>
    <t>Orifice Number</t>
  </si>
  <si>
    <t>Manual</t>
  </si>
  <si>
    <t xml:space="preserve">Type of Faucet </t>
  </si>
  <si>
    <t>Sprayhead</t>
  </si>
  <si>
    <t>Non-sprayhead</t>
  </si>
  <si>
    <t>Notes and Definitions</t>
  </si>
  <si>
    <t xml:space="preserve">Flow Rate Test                              </t>
  </si>
  <si>
    <t>Manual Control</t>
  </si>
  <si>
    <t>Sprayhead Faucet</t>
  </si>
  <si>
    <t>Sprayhead faucets are fixture fittings that are installed in lavatories (known as washfountains or wash sinks) for multiple users. They have multiple orifices that can independently or collectively actuate (by pneumatic hand or foot control, mechanical metering or infrared metering control)</t>
  </si>
  <si>
    <t>Non-sprayhead Faucet</t>
  </si>
  <si>
    <t>A faucet with a single orifice.  Control may be either manual or metered.</t>
  </si>
  <si>
    <t>Orifice</t>
  </si>
  <si>
    <t>An opening through which water flows. Sprayhead faucets have more than one orifice.</t>
  </si>
  <si>
    <t>Collective Actuation</t>
  </si>
  <si>
    <t>Mode of actuation where all orifices in a sprayhead faucet turn off and on in unison.</t>
  </si>
  <si>
    <t>Independent Actuation</t>
  </si>
  <si>
    <t>Mode of actuation where orifices in a sprayhead faucet turn off and on independently.</t>
  </si>
  <si>
    <t>Mode of flow control wherein the flow through each orifice is controlled manually via hand or foot controls.</t>
  </si>
  <si>
    <t>Metered Control</t>
  </si>
  <si>
    <t xml:space="preserve">Flow Rate Test: Non-Sprayhead Faucet                         </t>
  </si>
  <si>
    <t>[Data 4]</t>
  </si>
  <si>
    <t>[Data 5]</t>
  </si>
  <si>
    <t>Type of Actuation</t>
  </si>
  <si>
    <t>Collective</t>
  </si>
  <si>
    <t>Independent</t>
  </si>
  <si>
    <t>Lavatory Rim Space</t>
  </si>
  <si>
    <t>The length of the lavatory rim in inches. Lavatory rim space is used to determine the maximum allowable flow rate for sprayhead faucets with collective actuation.</t>
  </si>
  <si>
    <t>Step 7</t>
  </si>
  <si>
    <t>STEP:</t>
  </si>
  <si>
    <t>FILL IN INPUT CELLS IN THIS TAB:</t>
  </si>
  <si>
    <t>LEGEND</t>
  </si>
  <si>
    <t>Instructions for completing this Workbook</t>
  </si>
  <si>
    <t>NOT USED</t>
  </si>
  <si>
    <t>Manufacturer:</t>
  </si>
  <si>
    <t>Brand:</t>
  </si>
  <si>
    <t>Manufacturer Model Number:</t>
  </si>
  <si>
    <t>Metered</t>
  </si>
  <si>
    <t>Template Completion</t>
  </si>
  <si>
    <t>Number of Orifices</t>
  </si>
  <si>
    <t xml:space="preserve">As-Received State:                               </t>
  </si>
  <si>
    <r>
      <t>Description of Test Units [see Notes and Definitions below]:</t>
    </r>
    <r>
      <rPr>
        <sz val="11"/>
        <color theme="1"/>
        <rFont val="Palatino Linotype"/>
        <family val="1"/>
      </rPr>
      <t xml:space="preserve"> </t>
    </r>
  </si>
  <si>
    <t>Serial Number or other ID</t>
  </si>
  <si>
    <t>Serial Number or other ID:</t>
  </si>
  <si>
    <t>Setup (This table should include instrumentation, sensors, and all equipment used during testing)</t>
  </si>
  <si>
    <t>Describe the position of all user-operable settings of the faucet during the test. (For example, the position of the faucet handle.)</t>
  </si>
  <si>
    <t>Was flowrate directly measured in gal/min?</t>
  </si>
  <si>
    <r>
      <t>User-Operable Settings</t>
    </r>
    <r>
      <rPr>
        <sz val="11"/>
        <color theme="1"/>
        <rFont val="Palatino Linotype"/>
        <family val="1"/>
      </rPr>
      <t> </t>
    </r>
    <r>
      <rPr>
        <b/>
        <sz val="11"/>
        <color theme="1"/>
        <rFont val="Palatino Linotype"/>
        <family val="1"/>
      </rPr>
      <t>of the Faucet</t>
    </r>
  </si>
  <si>
    <t>User-Operable Settings of the Faucet</t>
  </si>
  <si>
    <t>Test Pressure at the Faucet Inlet </t>
  </si>
  <si>
    <r>
      <t>Additional Comments</t>
    </r>
    <r>
      <rPr>
        <sz val="11"/>
        <color theme="1"/>
        <rFont val="Palatino Linotype"/>
        <family val="1"/>
      </rPr>
      <t> </t>
    </r>
    <r>
      <rPr>
        <b/>
        <sz val="11"/>
        <color theme="1"/>
        <rFont val="Palatino Linotype"/>
        <family val="1"/>
      </rPr>
      <t>and Observations</t>
    </r>
  </si>
  <si>
    <t>6. Assembly (if applicable)</t>
  </si>
  <si>
    <t>Lab information, product information and test results</t>
  </si>
  <si>
    <t>Instructions and table of contents</t>
  </si>
  <si>
    <t>Description of the attributes of the test units</t>
  </si>
  <si>
    <t>Flowrate test for non-sprayhead faucets</t>
  </si>
  <si>
    <t>Flowrate test for sprayhead faucets</t>
  </si>
  <si>
    <t>Inputs for photographs</t>
  </si>
  <si>
    <t>Report review history</t>
  </si>
  <si>
    <t>Drop-downs used</t>
  </si>
  <si>
    <t>Revision history</t>
  </si>
  <si>
    <t>Provided data</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</si>
  <si>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</si>
  <si>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</si>
  <si>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Setup &amp; Instrumentation</t>
  </si>
  <si>
    <t>Instrumentation requirements and space for sensor placement descriptions</t>
  </si>
  <si>
    <t>Drop-Downs</t>
  </si>
  <si>
    <t>Reference Test Procedure</t>
  </si>
  <si>
    <t xml:space="preserve">Lab Information </t>
  </si>
  <si>
    <t>Test Information</t>
  </si>
  <si>
    <t>Product Information</t>
  </si>
  <si>
    <t>Date of Manufacture (if available):</t>
  </si>
  <si>
    <t>Test Results</t>
  </si>
  <si>
    <r>
      <rPr>
        <b/>
        <i/>
        <sz val="11"/>
        <color rgb="FFFF0000"/>
        <rFont val="Palatino Linotype"/>
        <family val="1"/>
      </rPr>
      <t>NOTE: This is only a copy</t>
    </r>
    <r>
      <rPr>
        <i/>
        <sz val="11"/>
        <color rgb="FFFF0000"/>
        <rFont val="Palatino Linotype"/>
        <family val="1"/>
      </rPr>
      <t>; sign off is done in the Report Sign-Off Block tab</t>
    </r>
  </si>
  <si>
    <t xml:space="preserve">Test Report Sign-Off Block </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</si>
  <si>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</si>
  <si>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</si>
  <si>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</si>
  <si>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</si>
  <si>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DD_Control</t>
  </si>
  <si>
    <t>DD_Sprayhead</t>
  </si>
  <si>
    <t xml:space="preserve">DD_NumOrifices </t>
  </si>
  <si>
    <t>DD_Actuation</t>
  </si>
  <si>
    <t>Model #</t>
  </si>
  <si>
    <t>1. Nameplate showing model number and serial number (if applicable)</t>
  </si>
  <si>
    <t>3. Packaging Before It is Opened</t>
  </si>
  <si>
    <t>4. Package Contents Once Box is Opened</t>
  </si>
  <si>
    <t>5. All of the Pieces Laid Out</t>
  </si>
  <si>
    <t>7. Unit in Test Stand</t>
  </si>
  <si>
    <t>Tabs</t>
  </si>
  <si>
    <t>Tabs with input cells</t>
  </si>
  <si>
    <t>Cells</t>
  </si>
  <si>
    <t>Auto-populated cell</t>
  </si>
  <si>
    <t xml:space="preserve">Date Product Received: </t>
  </si>
  <si>
    <t>Condition as Received:</t>
  </si>
  <si>
    <t>Test Report Template Name:</t>
  </si>
  <si>
    <t xml:space="preserve">Latest Template Revision: </t>
  </si>
  <si>
    <t xml:space="preserve">Faucet  </t>
  </si>
  <si>
    <t>Component Lavatories</t>
  </si>
  <si>
    <t>Faucet Type:</t>
  </si>
  <si>
    <t>Faucet Type</t>
  </si>
  <si>
    <t>2. FTC EnergyGuide label (if present) and closeup of any other label or documentation that indicates the product's water consumption</t>
  </si>
  <si>
    <t>If time-resolved data is not available, provide an indication of whether the specified supply pressures (60 psig) are maintained throughout the test, and a description of any periods when the pressure is out of range.</t>
  </si>
  <si>
    <t>If time-resolved data is not available, provide an indication of whether the specified supply pressures (60psig) are maintained throughout the test, and a description of any periods when the pressure is out of range.</t>
  </si>
  <si>
    <t>Sprayhead Results</t>
  </si>
  <si>
    <t>Non-Sprayhead Results</t>
  </si>
  <si>
    <t>Non-Sprayhead Results (if applicable)</t>
  </si>
  <si>
    <t>Measurements</t>
  </si>
  <si>
    <t>Rounded per reference test procedure</t>
  </si>
  <si>
    <t xml:space="preserve">Please fill in the faucet information in the appropriate table below for a Sprayhead Faucet. Measurements shall be recorded at the resolution of the test instruments. </t>
  </si>
  <si>
    <t xml:space="preserve">Please fill in the faucet information in the appropriate tables below for a Non-Sprayhead faucet. Measurements shall be recorded at the resolution of the test instruments. </t>
  </si>
  <si>
    <t>Manufacturer Model Name:</t>
  </si>
  <si>
    <t>8. Close-up, Side View</t>
  </si>
  <si>
    <t>9. Close-up, Top View</t>
  </si>
  <si>
    <t>11. Additional photos (if necessary)</t>
  </si>
  <si>
    <t>Comments</t>
  </si>
  <si>
    <t>Y_N_other</t>
  </si>
  <si>
    <t>Standard accessories were pre-installed</t>
  </si>
  <si>
    <t>Were all standard accessories (for example, flow restrictors, aerators, etc.) installed prior to testing?</t>
  </si>
  <si>
    <t xml:space="preserve">Standard Accessories Installed/Pre-installed:                            </t>
  </si>
  <si>
    <t>10. Standard Accessories Installed/Pre-Installed in Sample</t>
  </si>
  <si>
    <t>v2.0</t>
  </si>
  <si>
    <t>10 CFR 430 Subpart B Appendix S: Uniform Test Method for Measuring the Water Consumption of Faucets and Showerheads</t>
  </si>
  <si>
    <t>v2.1</t>
  </si>
  <si>
    <t>Are the upstream pressure tap(s) and downstream pressure tap (if required) located as shown in Fig. 3 of ASME A112.18.1-2012?</t>
  </si>
  <si>
    <t>Does the pressure tap size and configuration conform with ASME PTC 19.2 or ANSI/ISA-75.02?</t>
  </si>
  <si>
    <t>If a fluid meter is used, is the installation in accordance with ASME PTC 19.5?</t>
  </si>
  <si>
    <t>Is the time/volume method being used?</t>
  </si>
  <si>
    <t>If the time/volume method is being used, is the container of a sufficient size to hold the collected water for at least 1 minute?</t>
  </si>
  <si>
    <t>v2.2</t>
  </si>
  <si>
    <t>v1.0</t>
  </si>
  <si>
    <t>v1.1</t>
  </si>
  <si>
    <t>v2.3</t>
  </si>
  <si>
    <t>Test Start Date:</t>
  </si>
  <si>
    <t>Please describe the test units as received, including any parts or accessories included with or pre-installed in the unit.</t>
  </si>
  <si>
    <t>Sprayhead Results (if applicable)</t>
  </si>
  <si>
    <t>For any standard accessories that were either installed or pre-installed , describe them and place any photos in the corresponding box on the 'Photos' tab.</t>
  </si>
  <si>
    <t>Mode of flow control wherein the flow through each orifice is controlled automatically through mechanical metering or infrared metering control. Each orifice delivers a pre-set volume of water before gradually shutting itself off.</t>
  </si>
  <si>
    <t>If the flow rate is NOT measured directly with a fluid meter, record all the data used to calculate flow rate here. Change the column headers to reflect what data is being entered in that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</si>
</sst>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b/>
      <sz val="11"/>
      <name val="Palatino Linotype"/>
      <family val="2"/>
    </font>
    <font>
      <u/>
      <sz val="11"/>
      <color theme="10"/>
      <name val="Palatino Linotype"/>
      <family val="2"/>
    </font>
    <font>
      <sz val="11"/>
      <name val="Palatino Linotype"/>
      <family val="1"/>
    </font>
    <font>
      <b/>
      <sz val="11"/>
      <color theme="1"/>
      <name val="Palatino Linotype"/>
      <family val="1"/>
    </font>
    <font>
      <sz val="11"/>
      <color theme="1"/>
      <name val="Palatino Linotype"/>
      <family val="1"/>
    </font>
    <font>
      <sz val="11"/>
      <color theme="1"/>
      <name val="Palatino Linotype"/>
      <family val="2"/>
    </font>
    <font>
      <sz val="11"/>
      <color rgb="FF000000"/>
      <name val="Palatino Linotype"/>
      <family val="1"/>
    </font>
    <font>
      <i/>
      <sz val="11"/>
      <color theme="1"/>
      <name val="Palatino Linotype"/>
      <family val="1"/>
    </font>
    <font>
      <b/>
      <sz val="11"/>
      <name val="Palatino Linotype"/>
      <family val="1"/>
    </font>
    <font>
      <u/>
      <sz val="11"/>
      <color theme="10"/>
      <name val="Palatino Linotype"/>
      <family val="1"/>
    </font>
    <font>
      <sz val="11"/>
      <color theme="0"/>
      <name val="Palatino Linotype"/>
      <family val="1"/>
    </font>
    <font>
      <u/>
      <sz val="11"/>
      <color rgb="FF0000FF"/>
      <name val="Palatino Linotype"/>
      <family val="1"/>
    </font>
    <font>
      <sz val="12"/>
      <color theme="1"/>
      <name val="Palatino Linotype"/>
      <family val="1"/>
    </font>
    <font>
      <i/>
      <sz val="12"/>
      <color theme="1"/>
      <name val="Palatino Linotype"/>
      <family val="1"/>
    </font>
    <font>
      <sz val="8"/>
      <color theme="1"/>
      <name val="Palatino Linotype"/>
      <family val="1"/>
    </font>
    <font>
      <i/>
      <sz val="10"/>
      <color theme="1"/>
      <name val="Palatino Linotype"/>
      <family val="1"/>
    </font>
    <font>
      <b/>
      <sz val="12"/>
      <name val="Palatino Linotype"/>
      <family val="2"/>
    </font>
    <font>
      <b/>
      <sz val="14"/>
      <name val="Palatino Linotype"/>
      <family val="2"/>
    </font>
    <font>
      <sz val="12"/>
      <color theme="0"/>
      <name val="Palatino Linotype"/>
      <family val="1"/>
    </font>
    <font>
      <sz val="14"/>
      <color theme="0"/>
      <name val="Palatino Linotype"/>
      <family val="1"/>
    </font>
    <font>
      <b/>
      <sz val="14"/>
      <color theme="1"/>
      <name val="Palatino Linotype"/>
      <family val="1"/>
    </font>
    <font>
      <i/>
      <sz val="11"/>
      <color rgb="FFFF0000"/>
      <name val="Palatino Linotype"/>
      <family val="1"/>
    </font>
    <font>
      <b/>
      <i/>
      <sz val="11"/>
      <color rgb="FFFF0000"/>
      <name val="Palatino Linotype"/>
      <family val="1"/>
    </font>
    <font>
      <sz val="11"/>
      <name val="Palatino Linotype"/>
      <family val="2"/>
    </font>
    <font>
      <sz val="11"/>
      <color rgb="FF000000"/>
      <name val="Palatino Linotype"/>
      <family val="2"/>
    </font>
    <font>
      <b/>
      <sz val="11"/>
      <color theme="0"/>
      <name val="Palatino Linotype"/>
      <family val="1"/>
    </font>
    <font>
      <b/>
      <sz val="12"/>
      <color theme="1"/>
      <name val="Palatino Linotype"/>
      <family val="1"/>
    </font>
  </fonts>
  <fills count="18">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theme="5" tint="0.39997558519241921"/>
        <bgColor indexed="65"/>
      </patternFill>
    </fill>
    <fill>
      <patternFill patternType="solid">
        <fgColor theme="0" tint="-0.24994659260841701"/>
        <bgColor indexed="64"/>
      </patternFill>
    </fill>
    <fill>
      <patternFill patternType="solid">
        <fgColor rgb="FFCCCC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0000"/>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lightUp">
        <fgColor auto="1"/>
        <bgColor rgb="FFD8D8D8"/>
      </patternFill>
    </fill>
    <fill>
      <patternFill patternType="solid">
        <fgColor rgb="FFFFFFCC"/>
        <bgColor indexed="64"/>
      </patternFill>
    </fill>
    <fill>
      <patternFill patternType="solid">
        <fgColor theme="4" tint="0.59996337778862885"/>
        <bgColor indexed="64"/>
      </patternFill>
    </fill>
    <fill>
      <patternFill patternType="solid">
        <fgColor rgb="FF0070C0"/>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auto="1"/>
      </right>
      <top style="thin">
        <color auto="1"/>
      </top>
      <bottom/>
      <diagonal/>
    </border>
    <border>
      <left/>
      <right style="thin">
        <color auto="1"/>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bottom style="thin">
        <color theme="0" tint="-0.24994659260841701"/>
      </bottom>
      <diagonal/>
    </border>
    <border>
      <left/>
      <right style="medium">
        <color indexed="64"/>
      </right>
      <top/>
      <bottom style="thin">
        <color indexed="64"/>
      </bottom>
      <diagonal/>
    </border>
    <border>
      <left style="medium">
        <color indexed="64"/>
      </left>
      <right style="thin">
        <color indexed="64"/>
      </right>
      <top style="medium">
        <color indexed="64"/>
      </top>
      <bottom style="thin">
        <color theme="0" tint="-0.2499465926084170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theme="0" tint="-0.249977111117893"/>
      </right>
      <top style="thin">
        <color indexed="64"/>
      </top>
      <bottom style="thin">
        <color theme="0" tint="-0.249977111117893"/>
      </bottom>
      <diagonal/>
    </border>
    <border>
      <left style="thin">
        <color theme="0" tint="-0.249977111117893"/>
      </left>
      <right style="medium">
        <color indexed="64"/>
      </right>
      <top style="thin">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diagonal/>
    </border>
    <border>
      <left/>
      <right/>
      <top style="thin">
        <color indexed="64"/>
      </top>
      <bottom style="medium">
        <color indexed="64"/>
      </bottom>
      <diagonal/>
    </border>
  </borders>
  <cellStyleXfs count="10">
    <xf numFmtId="0" fontId="0" fillId="0" borderId="0"/>
    <xf numFmtId="0" fontId="2" fillId="2" borderId="1" applyNumberFormat="0" applyAlignment="0" applyProtection="0"/>
    <xf numFmtId="0" fontId="1" fillId="3" borderId="0" applyNumberFormat="0" applyBorder="0" applyAlignment="0" applyProtection="0"/>
    <xf numFmtId="0" fontId="3" fillId="4" borderId="0" applyNumberFormat="0" applyBorder="0" applyAlignment="0" applyProtection="0"/>
    <xf numFmtId="0" fontId="4" fillId="5" borderId="0" applyNumberFormat="0" applyBorder="0" applyProtection="0">
      <alignment horizontal="left" vertical="center"/>
    </xf>
    <xf numFmtId="0" fontId="5" fillId="0" borderId="0" applyNumberFormat="0" applyFill="0" applyBorder="0" applyAlignment="0" applyProtection="0">
      <alignment vertical="top"/>
      <protection locked="0"/>
    </xf>
    <xf numFmtId="0" fontId="9" fillId="0" borderId="0"/>
    <xf numFmtId="0" fontId="7" fillId="0" borderId="14">
      <alignment horizontal="center" vertical="center" wrapText="1"/>
    </xf>
    <xf numFmtId="0" fontId="9" fillId="0" borderId="0"/>
    <xf numFmtId="0" fontId="27" fillId="16" borderId="12" applyNumberFormat="0" applyProtection="0">
      <alignment horizontal="center" vertical="center"/>
    </xf>
  </cellStyleXfs>
  <cellXfs count="360">
    <xf numFmtId="0" fontId="0" fillId="0" borderId="0" xfId="0"/>
    <xf numFmtId="0" fontId="8" fillId="0" borderId="0" xfId="0" applyFont="1"/>
    <xf numFmtId="14" fontId="8" fillId="0" borderId="0" xfId="0" applyNumberFormat="1" applyFont="1" applyAlignment="1">
      <alignment horizontal="left"/>
    </xf>
    <xf numFmtId="0" fontId="6" fillId="0" borderId="0" xfId="0" applyFont="1"/>
    <xf numFmtId="0" fontId="12" fillId="5" borderId="17" xfId="4" applyFont="1" applyBorder="1" applyProtection="1">
      <alignment horizontal="left" vertical="center"/>
    </xf>
    <xf numFmtId="0" fontId="12" fillId="5" borderId="16" xfId="4" applyFont="1" applyBorder="1" applyProtection="1">
      <alignment horizontal="left" vertical="center"/>
    </xf>
    <xf numFmtId="0" fontId="8" fillId="0" borderId="0" xfId="0" applyFont="1" applyAlignment="1">
      <alignment horizontal="center" vertical="center" wrapText="1"/>
    </xf>
    <xf numFmtId="0" fontId="18" fillId="0" borderId="0" xfId="0" applyFont="1"/>
    <xf numFmtId="0" fontId="7" fillId="0" borderId="0" xfId="0" applyFont="1" applyAlignment="1">
      <alignment vertical="center"/>
    </xf>
    <xf numFmtId="0" fontId="13" fillId="0" borderId="0" xfId="5" applyFont="1" applyAlignment="1" applyProtection="1">
      <protection locked="0"/>
    </xf>
    <xf numFmtId="0" fontId="8" fillId="0" borderId="0" xfId="8" applyFont="1" applyAlignment="1">
      <alignment vertical="center" wrapText="1"/>
    </xf>
    <xf numFmtId="0" fontId="6" fillId="0" borderId="0" xfId="0" applyFont="1" applyAlignment="1">
      <alignment vertical="center"/>
    </xf>
    <xf numFmtId="0" fontId="20" fillId="5" borderId="2" xfId="4" applyFont="1" applyBorder="1">
      <alignment horizontal="left" vertical="center"/>
    </xf>
    <xf numFmtId="0" fontId="4" fillId="5" borderId="3" xfId="4" applyBorder="1">
      <alignment horizontal="left" vertical="center"/>
    </xf>
    <xf numFmtId="0" fontId="4" fillId="11" borderId="4" xfId="4" applyFill="1" applyBorder="1">
      <alignment horizontal="left" vertical="center"/>
    </xf>
    <xf numFmtId="0" fontId="4" fillId="11" borderId="36" xfId="4" applyFill="1" applyBorder="1">
      <alignment horizontal="left" vertical="center"/>
    </xf>
    <xf numFmtId="0" fontId="21" fillId="11" borderId="4" xfId="4" applyFont="1" applyFill="1" applyBorder="1" applyAlignment="1">
      <alignment horizontal="center" vertical="center"/>
    </xf>
    <xf numFmtId="0" fontId="21" fillId="11" borderId="36" xfId="4" applyFont="1" applyFill="1" applyBorder="1" applyAlignment="1">
      <alignment horizontal="center" vertical="center"/>
    </xf>
    <xf numFmtId="0" fontId="8" fillId="13" borderId="0" xfId="0" applyFont="1" applyFill="1"/>
    <xf numFmtId="0" fontId="8" fillId="13" borderId="0" xfId="0" applyFont="1" applyFill="1" applyAlignment="1">
      <alignment horizontal="center" vertical="center" wrapText="1"/>
    </xf>
    <xf numFmtId="0" fontId="13" fillId="0" borderId="0" xfId="5" applyFont="1" applyFill="1" applyAlignment="1" applyProtection="1">
      <protection locked="0"/>
    </xf>
    <xf numFmtId="0" fontId="22" fillId="10" borderId="12" xfId="0" applyFont="1" applyFill="1" applyBorder="1" applyAlignment="1">
      <alignment horizontal="center" vertical="top" wrapText="1"/>
    </xf>
    <xf numFmtId="0" fontId="22" fillId="10" borderId="26" xfId="0" applyFont="1" applyFill="1" applyBorder="1" applyAlignment="1">
      <alignment horizontal="center" vertical="top" wrapText="1"/>
    </xf>
    <xf numFmtId="0" fontId="12" fillId="5" borderId="15" xfId="4" applyFont="1" applyBorder="1" applyProtection="1">
      <alignment horizontal="left" vertical="center"/>
    </xf>
    <xf numFmtId="0" fontId="8" fillId="0" borderId="0" xfId="0" applyFont="1" applyAlignment="1">
      <alignment wrapText="1"/>
    </xf>
    <xf numFmtId="0" fontId="8" fillId="13" borderId="0" xfId="0" applyFont="1" applyFill="1" applyAlignment="1">
      <alignment wrapText="1"/>
    </xf>
    <xf numFmtId="0" fontId="8" fillId="0" borderId="40" xfId="0" applyFont="1" applyBorder="1" applyAlignment="1">
      <alignment vertical="center" wrapText="1"/>
    </xf>
    <xf numFmtId="0" fontId="6" fillId="0" borderId="40" xfId="0" applyFont="1" applyBorder="1" applyAlignment="1">
      <alignment vertical="center" wrapText="1"/>
    </xf>
    <xf numFmtId="0" fontId="6" fillId="9" borderId="23" xfId="1" applyFont="1" applyFill="1" applyBorder="1" applyAlignment="1" applyProtection="1">
      <alignment horizontal="left" vertical="center" wrapText="1"/>
      <protection locked="0"/>
    </xf>
    <xf numFmtId="0" fontId="8" fillId="0" borderId="0" xfId="0" applyFont="1" applyAlignment="1">
      <alignment vertical="center"/>
    </xf>
    <xf numFmtId="0" fontId="8" fillId="13" borderId="0" xfId="0" applyFont="1" applyFill="1" applyAlignment="1">
      <alignment vertical="center"/>
    </xf>
    <xf numFmtId="0" fontId="13" fillId="0" borderId="0" xfId="5" applyFont="1" applyAlignment="1" applyProtection="1">
      <alignment vertical="center"/>
      <protection locked="0"/>
    </xf>
    <xf numFmtId="0" fontId="18" fillId="0" borderId="0" xfId="0" applyFont="1" applyAlignment="1">
      <alignment vertical="center"/>
    </xf>
    <xf numFmtId="0" fontId="8" fillId="0" borderId="5" xfId="0" applyFont="1" applyBorder="1" applyAlignment="1">
      <alignment vertical="center"/>
    </xf>
    <xf numFmtId="0" fontId="18" fillId="13" borderId="0" xfId="0" applyFont="1" applyFill="1" applyAlignment="1">
      <alignment vertical="center"/>
    </xf>
    <xf numFmtId="0" fontId="7" fillId="0" borderId="25" xfId="0" applyFont="1" applyBorder="1" applyAlignment="1">
      <alignment vertical="center" wrapText="1"/>
    </xf>
    <xf numFmtId="0" fontId="16" fillId="9" borderId="12" xfId="0" applyFont="1" applyFill="1" applyBorder="1" applyAlignment="1" applyProtection="1">
      <alignment horizontal="center" vertical="center" wrapText="1"/>
      <protection locked="0"/>
    </xf>
    <xf numFmtId="0" fontId="7" fillId="0" borderId="42" xfId="0" applyFont="1" applyBorder="1" applyAlignment="1">
      <alignment vertical="center" wrapText="1"/>
    </xf>
    <xf numFmtId="0" fontId="7" fillId="0" borderId="21" xfId="0" applyFont="1" applyBorder="1" applyAlignment="1">
      <alignment vertical="center" wrapText="1"/>
    </xf>
    <xf numFmtId="0" fontId="16" fillId="9" borderId="28" xfId="0" applyFont="1" applyFill="1" applyBorder="1" applyAlignment="1" applyProtection="1">
      <alignment horizontal="center" vertical="center" wrapText="1"/>
      <protection locked="0"/>
    </xf>
    <xf numFmtId="0" fontId="12" fillId="5" borderId="8" xfId="4" applyFont="1" applyBorder="1" applyProtection="1">
      <alignment horizontal="left" vertical="center"/>
    </xf>
    <xf numFmtId="0" fontId="12" fillId="5" borderId="9" xfId="4" applyFont="1" applyBorder="1" applyProtection="1">
      <alignment horizontal="left" vertical="center"/>
    </xf>
    <xf numFmtId="0" fontId="8" fillId="0" borderId="44" xfId="0" applyFont="1" applyBorder="1"/>
    <xf numFmtId="0" fontId="6" fillId="0" borderId="44" xfId="0" applyFont="1" applyBorder="1"/>
    <xf numFmtId="0" fontId="6" fillId="0" borderId="45" xfId="0" applyFont="1" applyBorder="1"/>
    <xf numFmtId="0" fontId="8" fillId="0" borderId="46" xfId="0" applyFont="1" applyBorder="1"/>
    <xf numFmtId="0" fontId="6" fillId="0" borderId="46" xfId="0" applyFont="1" applyBorder="1"/>
    <xf numFmtId="0" fontId="6" fillId="0" borderId="47" xfId="0" applyFont="1" applyBorder="1"/>
    <xf numFmtId="0" fontId="8" fillId="0" borderId="43" xfId="0" applyFont="1" applyBorder="1"/>
    <xf numFmtId="0" fontId="7" fillId="0" borderId="15" xfId="0" applyFont="1" applyBorder="1" applyAlignment="1">
      <alignment horizontal="center"/>
    </xf>
    <xf numFmtId="14" fontId="6" fillId="9" borderId="11" xfId="1" applyNumberFormat="1" applyFont="1" applyFill="1" applyBorder="1" applyAlignment="1" applyProtection="1">
      <alignment horizontal="center" vertical="center" wrapText="1"/>
      <protection locked="0"/>
    </xf>
    <xf numFmtId="0" fontId="10" fillId="0" borderId="48" xfId="0" applyFont="1" applyBorder="1" applyAlignment="1">
      <alignment horizontal="left" wrapText="1"/>
    </xf>
    <xf numFmtId="0" fontId="10" fillId="0" borderId="46" xfId="0" applyFont="1" applyBorder="1" applyAlignment="1">
      <alignment horizontal="left"/>
    </xf>
    <xf numFmtId="0" fontId="8" fillId="0" borderId="46" xfId="0" applyFont="1" applyBorder="1" applyAlignment="1">
      <alignment horizontal="left"/>
    </xf>
    <xf numFmtId="14" fontId="8" fillId="0" borderId="47" xfId="0" applyNumberFormat="1" applyFont="1" applyBorder="1" applyAlignment="1">
      <alignment horizontal="left"/>
    </xf>
    <xf numFmtId="0" fontId="8" fillId="0" borderId="45" xfId="0" applyFont="1" applyBorder="1"/>
    <xf numFmtId="0" fontId="8" fillId="0" borderId="44" xfId="0" applyFont="1" applyBorder="1" applyAlignment="1">
      <alignment vertical="center"/>
    </xf>
    <xf numFmtId="0" fontId="7" fillId="0" borderId="42" xfId="0" applyFont="1" applyBorder="1" applyAlignment="1">
      <alignment horizontal="center"/>
    </xf>
    <xf numFmtId="0" fontId="7" fillId="0" borderId="41" xfId="0" applyFont="1" applyBorder="1" applyAlignment="1">
      <alignment horizontal="center"/>
    </xf>
    <xf numFmtId="0" fontId="7" fillId="0" borderId="37" xfId="0" applyFont="1" applyBorder="1" applyAlignment="1">
      <alignment horizontal="center"/>
    </xf>
    <xf numFmtId="0" fontId="16" fillId="9" borderId="20" xfId="0" applyFont="1" applyFill="1" applyBorder="1" applyAlignment="1" applyProtection="1">
      <alignment horizontal="center" vertical="center" wrapText="1"/>
      <protection locked="0"/>
    </xf>
    <xf numFmtId="14" fontId="8" fillId="0" borderId="49" xfId="0" applyNumberFormat="1" applyFont="1" applyBorder="1" applyAlignment="1">
      <alignment horizontal="center" wrapText="1"/>
    </xf>
    <xf numFmtId="0" fontId="6" fillId="0" borderId="44" xfId="0" applyFont="1" applyBorder="1" applyAlignment="1">
      <alignment horizontal="center" wrapText="1"/>
    </xf>
    <xf numFmtId="0" fontId="7" fillId="0" borderId="34" xfId="0" applyFont="1" applyBorder="1" applyAlignment="1">
      <alignment horizontal="center"/>
    </xf>
    <xf numFmtId="0" fontId="12" fillId="5" borderId="15" xfId="4" applyFont="1" applyBorder="1" applyAlignment="1" applyProtection="1">
      <alignment horizontal="left" vertical="center" wrapText="1"/>
    </xf>
    <xf numFmtId="0" fontId="12" fillId="5" borderId="16" xfId="4" applyFont="1" applyBorder="1" applyAlignment="1" applyProtection="1">
      <alignment horizontal="left" vertical="center" wrapText="1"/>
    </xf>
    <xf numFmtId="0" fontId="16" fillId="9" borderId="23" xfId="0" applyFont="1" applyFill="1" applyBorder="1" applyAlignment="1" applyProtection="1">
      <alignment horizontal="center" vertical="center" wrapText="1"/>
      <protection locked="0"/>
    </xf>
    <xf numFmtId="0" fontId="8" fillId="0" borderId="45" xfId="0" applyFont="1" applyBorder="1" applyAlignment="1">
      <alignment horizontal="center" wrapText="1"/>
    </xf>
    <xf numFmtId="14" fontId="8" fillId="0" borderId="50" xfId="0" applyNumberFormat="1" applyFont="1" applyBorder="1" applyAlignment="1">
      <alignment horizontal="center" wrapText="1"/>
    </xf>
    <xf numFmtId="165" fontId="6" fillId="0" borderId="44" xfId="0" applyNumberFormat="1" applyFont="1" applyBorder="1" applyAlignment="1">
      <alignment horizontal="center" wrapText="1"/>
    </xf>
    <xf numFmtId="0" fontId="6" fillId="9" borderId="39" xfId="1" applyFont="1" applyFill="1" applyBorder="1" applyAlignment="1" applyProtection="1">
      <alignment horizontal="center" vertical="center" wrapText="1"/>
      <protection locked="0"/>
    </xf>
    <xf numFmtId="0" fontId="8" fillId="0" borderId="52" xfId="0" applyFont="1" applyBorder="1" applyAlignment="1">
      <alignment wrapText="1"/>
    </xf>
    <xf numFmtId="0" fontId="6" fillId="9" borderId="53" xfId="1" applyFont="1" applyFill="1" applyBorder="1" applyAlignment="1" applyProtection="1">
      <alignment horizontal="center" vertical="center" wrapText="1"/>
      <protection locked="0"/>
    </xf>
    <xf numFmtId="0" fontId="6" fillId="0" borderId="51" xfId="0" applyFont="1" applyBorder="1" applyAlignment="1">
      <alignment vertical="center" wrapText="1"/>
    </xf>
    <xf numFmtId="14" fontId="6" fillId="9" borderId="39" xfId="1" applyNumberFormat="1" applyFont="1" applyFill="1" applyBorder="1" applyAlignment="1" applyProtection="1">
      <alignment horizontal="center" vertical="center" wrapText="1"/>
      <protection locked="0"/>
    </xf>
    <xf numFmtId="0" fontId="8" fillId="0" borderId="54" xfId="0" applyFont="1" applyBorder="1" applyAlignment="1">
      <alignment wrapText="1"/>
    </xf>
    <xf numFmtId="0" fontId="6" fillId="9" borderId="20" xfId="1" applyFont="1" applyFill="1" applyBorder="1" applyAlignment="1" applyProtection="1">
      <alignment horizontal="left" vertical="center" wrapText="1"/>
      <protection locked="0"/>
    </xf>
    <xf numFmtId="0" fontId="7" fillId="0" borderId="1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25" fillId="0" borderId="0" xfId="8" applyFont="1" applyAlignment="1">
      <alignment vertical="center"/>
    </xf>
    <xf numFmtId="0" fontId="8" fillId="0" borderId="0" xfId="8" applyFont="1" applyAlignment="1">
      <alignment vertical="center"/>
    </xf>
    <xf numFmtId="0" fontId="7" fillId="0" borderId="12" xfId="6" applyFont="1" applyBorder="1" applyAlignment="1">
      <alignment horizontal="center"/>
    </xf>
    <xf numFmtId="0" fontId="7" fillId="0" borderId="23" xfId="6" applyFont="1" applyBorder="1" applyAlignment="1">
      <alignment horizontal="center"/>
    </xf>
    <xf numFmtId="14" fontId="14" fillId="10" borderId="12" xfId="9" applyNumberFormat="1" applyFont="1" applyFill="1" applyProtection="1">
      <alignment horizontal="center" vertical="center"/>
    </xf>
    <xf numFmtId="14" fontId="14" fillId="10" borderId="26" xfId="9" applyNumberFormat="1" applyFont="1" applyFill="1" applyBorder="1" applyProtection="1">
      <alignment horizontal="center" vertical="center"/>
    </xf>
    <xf numFmtId="14" fontId="6" fillId="9" borderId="12" xfId="9" applyNumberFormat="1" applyFont="1" applyFill="1" applyProtection="1">
      <alignment horizontal="center" vertical="center"/>
      <protection locked="0"/>
    </xf>
    <xf numFmtId="14" fontId="6" fillId="9" borderId="26" xfId="9" applyNumberFormat="1" applyFont="1" applyFill="1" applyBorder="1" applyProtection="1">
      <alignment horizontal="center" vertical="center"/>
      <protection locked="0"/>
    </xf>
    <xf numFmtId="0" fontId="8" fillId="0" borderId="55" xfId="0" applyFont="1" applyBorder="1"/>
    <xf numFmtId="0" fontId="8" fillId="0" borderId="41" xfId="0" applyFont="1" applyBorder="1"/>
    <xf numFmtId="0" fontId="8" fillId="0" borderId="35" xfId="0" applyFont="1" applyBorder="1"/>
    <xf numFmtId="0" fontId="8" fillId="0" borderId="55" xfId="0" applyFont="1" applyBorder="1" applyAlignment="1">
      <alignment horizontal="center"/>
    </xf>
    <xf numFmtId="0" fontId="8" fillId="0" borderId="35" xfId="0" applyFont="1" applyBorder="1" applyAlignment="1">
      <alignment horizontal="center"/>
    </xf>
    <xf numFmtId="0" fontId="8" fillId="0" borderId="41" xfId="0" applyFont="1" applyBorder="1" applyAlignment="1">
      <alignment horizontal="center"/>
    </xf>
    <xf numFmtId="0" fontId="22" fillId="10" borderId="12"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pplyProtection="1">
      <alignment horizontal="center" vertical="top" wrapText="1"/>
      <protection locked="0"/>
    </xf>
    <xf numFmtId="0" fontId="7" fillId="0" borderId="21" xfId="0" applyFont="1" applyBorder="1" applyAlignment="1">
      <alignment horizontal="center" vertical="top" wrapText="1"/>
    </xf>
    <xf numFmtId="0" fontId="7" fillId="0" borderId="23" xfId="0" applyFont="1" applyBorder="1" applyAlignment="1" applyProtection="1">
      <alignment horizontal="center" vertical="top" wrapText="1"/>
      <protection locked="0"/>
    </xf>
    <xf numFmtId="0" fontId="7" fillId="0" borderId="12" xfId="0" applyFont="1" applyBorder="1" applyAlignment="1" applyProtection="1">
      <alignment horizontal="center" vertical="center" wrapText="1"/>
      <protection locked="0"/>
    </xf>
    <xf numFmtId="0" fontId="8" fillId="9" borderId="34" xfId="0" applyFont="1" applyFill="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8" fillId="0" borderId="51" xfId="0" applyFont="1" applyBorder="1" applyAlignment="1">
      <alignment horizontal="left" vertical="center" wrapText="1"/>
    </xf>
    <xf numFmtId="0" fontId="6" fillId="9" borderId="23" xfId="9" applyFont="1" applyFill="1" applyBorder="1" applyAlignment="1" applyProtection="1">
      <alignment horizontal="left" vertical="top" wrapText="1"/>
      <protection locked="0"/>
    </xf>
    <xf numFmtId="164" fontId="8" fillId="9" borderId="5" xfId="2" applyNumberFormat="1" applyFont="1" applyFill="1" applyBorder="1" applyAlignment="1" applyProtection="1">
      <alignment horizontal="center" vertical="center"/>
    </xf>
    <xf numFmtId="0" fontId="14" fillId="10" borderId="5" xfId="3" applyFont="1" applyFill="1" applyBorder="1" applyAlignment="1" applyProtection="1">
      <alignment horizontal="center" vertical="center"/>
    </xf>
    <xf numFmtId="0" fontId="6" fillId="0" borderId="5" xfId="8" applyFont="1" applyBorder="1" applyAlignment="1">
      <alignment horizontal="center" vertical="center"/>
    </xf>
    <xf numFmtId="0" fontId="24" fillId="14" borderId="7" xfId="0" applyFont="1" applyFill="1" applyBorder="1" applyAlignment="1">
      <alignment horizontal="center" vertical="center"/>
    </xf>
    <xf numFmtId="0" fontId="7" fillId="7" borderId="57" xfId="0" applyFont="1" applyFill="1" applyBorder="1" applyAlignment="1">
      <alignment horizontal="center" vertical="center"/>
    </xf>
    <xf numFmtId="14" fontId="6" fillId="9" borderId="23" xfId="1" applyNumberFormat="1" applyFont="1" applyFill="1" applyBorder="1" applyAlignment="1" applyProtection="1">
      <alignment horizontal="center" vertical="center" wrapText="1"/>
      <protection locked="0"/>
    </xf>
    <xf numFmtId="0" fontId="9" fillId="0" borderId="43" xfId="8" applyBorder="1"/>
    <xf numFmtId="0" fontId="28" fillId="0" borderId="48" xfId="8" applyFont="1" applyBorder="1" applyAlignment="1">
      <alignment horizontal="left"/>
    </xf>
    <xf numFmtId="0" fontId="9" fillId="0" borderId="44" xfId="8" applyBorder="1"/>
    <xf numFmtId="0" fontId="9" fillId="0" borderId="46" xfId="8" applyBorder="1" applyAlignment="1">
      <alignment horizontal="left"/>
    </xf>
    <xf numFmtId="14" fontId="9" fillId="0" borderId="46" xfId="8" applyNumberFormat="1" applyBorder="1" applyAlignment="1">
      <alignment horizontal="left"/>
    </xf>
    <xf numFmtId="0" fontId="28" fillId="0" borderId="46" xfId="8" applyFont="1" applyBorder="1" applyAlignment="1">
      <alignment horizontal="left"/>
    </xf>
    <xf numFmtId="0" fontId="9" fillId="0" borderId="60" xfId="8" applyBorder="1" applyAlignment="1">
      <alignment horizontal="left" vertical="center"/>
    </xf>
    <xf numFmtId="0" fontId="9" fillId="0" borderId="61" xfId="8" applyBorder="1" applyAlignment="1">
      <alignment horizontal="left" vertical="center" wrapText="1"/>
    </xf>
    <xf numFmtId="0" fontId="9" fillId="0" borderId="45" xfId="8" applyBorder="1"/>
    <xf numFmtId="14" fontId="9" fillId="0" borderId="47" xfId="8" applyNumberFormat="1" applyBorder="1" applyAlignment="1">
      <alignment horizontal="left"/>
    </xf>
    <xf numFmtId="0" fontId="13" fillId="0" borderId="0" xfId="5" applyFont="1" applyAlignment="1" applyProtection="1"/>
    <xf numFmtId="14" fontId="10" fillId="0" borderId="46" xfId="0" applyNumberFormat="1" applyFont="1" applyBorder="1" applyAlignment="1">
      <alignment horizontal="left"/>
    </xf>
    <xf numFmtId="0" fontId="10" fillId="0" borderId="46" xfId="0" applyFont="1" applyBorder="1" applyAlignment="1">
      <alignment horizontal="left" vertical="center" wrapText="1"/>
    </xf>
    <xf numFmtId="0" fontId="13" fillId="0" borderId="0" xfId="5" applyFont="1" applyFill="1" applyAlignment="1" applyProtection="1"/>
    <xf numFmtId="0" fontId="13" fillId="0" borderId="0" xfId="5" applyFont="1" applyAlignment="1" applyProtection="1">
      <alignment vertical="center"/>
    </xf>
    <xf numFmtId="0" fontId="14" fillId="10" borderId="23" xfId="9" applyNumberFormat="1" applyFont="1" applyFill="1" applyBorder="1" applyAlignment="1" applyProtection="1">
      <alignment horizontal="center" vertical="center" wrapText="1"/>
    </xf>
    <xf numFmtId="0" fontId="14" fillId="10" borderId="28" xfId="9" applyNumberFormat="1" applyFont="1" applyFill="1" applyBorder="1" applyAlignment="1" applyProtection="1">
      <alignment horizontal="center" vertical="center" wrapText="1"/>
    </xf>
    <xf numFmtId="0" fontId="8" fillId="0" borderId="0" xfId="0" quotePrefix="1" applyFont="1" applyAlignment="1">
      <alignment horizontal="left" vertical="center" wrapText="1"/>
    </xf>
    <xf numFmtId="0" fontId="8" fillId="0" borderId="0" xfId="0" applyFont="1" applyAlignment="1">
      <alignment horizontal="center" wrapText="1"/>
    </xf>
    <xf numFmtId="0" fontId="22" fillId="10" borderId="21" xfId="0" applyFont="1" applyFill="1" applyBorder="1" applyAlignment="1">
      <alignment horizontal="center" vertical="center" wrapText="1"/>
    </xf>
    <xf numFmtId="0" fontId="7" fillId="0" borderId="23" xfId="0" applyFont="1" applyBorder="1" applyAlignment="1">
      <alignment horizontal="center" vertical="center"/>
    </xf>
    <xf numFmtId="0" fontId="12" fillId="5" borderId="15" xfId="4" applyFont="1" applyBorder="1" applyAlignment="1" applyProtection="1">
      <alignment vertical="center" wrapText="1"/>
    </xf>
    <xf numFmtId="0" fontId="12" fillId="5" borderId="17" xfId="4" applyFont="1" applyBorder="1" applyAlignment="1" applyProtection="1">
      <alignment vertical="center" wrapText="1"/>
    </xf>
    <xf numFmtId="0" fontId="12" fillId="5" borderId="16" xfId="4" applyFont="1" applyBorder="1" applyAlignment="1" applyProtection="1">
      <alignment vertical="center" wrapText="1"/>
    </xf>
    <xf numFmtId="0" fontId="7" fillId="0" borderId="17" xfId="0" applyFont="1" applyBorder="1" applyAlignment="1">
      <alignment wrapText="1"/>
    </xf>
    <xf numFmtId="0" fontId="7" fillId="0" borderId="16" xfId="0" applyFont="1" applyBorder="1" applyAlignment="1">
      <alignment wrapText="1"/>
    </xf>
    <xf numFmtId="0" fontId="8" fillId="0" borderId="0" xfId="0" applyFont="1" applyAlignment="1">
      <alignment vertical="top" wrapText="1"/>
    </xf>
    <xf numFmtId="0" fontId="7" fillId="0" borderId="18" xfId="0" applyFont="1" applyBorder="1" applyAlignment="1">
      <alignment horizontal="center" wrapText="1"/>
    </xf>
    <xf numFmtId="0" fontId="22" fillId="10" borderId="21" xfId="0" applyFont="1" applyFill="1" applyBorder="1" applyAlignment="1">
      <alignment horizontal="center" vertical="top" wrapText="1"/>
    </xf>
    <xf numFmtId="0" fontId="22" fillId="10" borderId="23" xfId="0" applyFont="1" applyFill="1" applyBorder="1" applyAlignment="1">
      <alignment horizontal="center" vertical="top" wrapText="1"/>
    </xf>
    <xf numFmtId="0" fontId="22" fillId="10" borderId="25" xfId="0" applyFont="1" applyFill="1" applyBorder="1" applyAlignment="1">
      <alignment horizontal="center" vertical="top" wrapText="1"/>
    </xf>
    <xf numFmtId="0" fontId="22" fillId="10" borderId="28" xfId="0" applyFont="1" applyFill="1" applyBorder="1" applyAlignment="1">
      <alignment horizontal="center" vertical="top" wrapText="1"/>
    </xf>
    <xf numFmtId="0" fontId="29" fillId="10" borderId="6" xfId="0" applyFont="1" applyFill="1" applyBorder="1" applyAlignment="1">
      <alignment vertical="center" wrapText="1"/>
    </xf>
    <xf numFmtId="0" fontId="22" fillId="10" borderId="26" xfId="0" applyFont="1" applyFill="1" applyBorder="1" applyAlignment="1">
      <alignment horizontal="center" vertical="center" wrapText="1"/>
    </xf>
    <xf numFmtId="0" fontId="22" fillId="10" borderId="28" xfId="0" applyFont="1" applyFill="1" applyBorder="1" applyAlignment="1">
      <alignment horizontal="center" vertical="center" wrapText="1"/>
    </xf>
    <xf numFmtId="0" fontId="6" fillId="9" borderId="23" xfId="1" applyNumberFormat="1" applyFont="1" applyFill="1" applyBorder="1" applyAlignment="1" applyProtection="1">
      <alignment horizontal="left" vertical="center" wrapText="1"/>
      <protection locked="0"/>
    </xf>
    <xf numFmtId="0" fontId="8" fillId="9" borderId="12" xfId="0" applyFont="1" applyFill="1" applyBorder="1" applyAlignment="1" applyProtection="1">
      <alignment horizontal="center" vertical="center"/>
      <protection locked="0"/>
    </xf>
    <xf numFmtId="0" fontId="8" fillId="9" borderId="26" xfId="0" applyFont="1" applyFill="1" applyBorder="1" applyAlignment="1" applyProtection="1">
      <alignment horizontal="center" vertical="center"/>
      <protection locked="0"/>
    </xf>
    <xf numFmtId="0" fontId="16" fillId="9" borderId="12" xfId="0" applyFont="1" applyFill="1" applyBorder="1" applyAlignment="1" applyProtection="1">
      <alignment horizontal="center" vertical="top"/>
      <protection locked="0"/>
    </xf>
    <xf numFmtId="0" fontId="16" fillId="9" borderId="23" xfId="0" applyFont="1" applyFill="1" applyBorder="1" applyAlignment="1" applyProtection="1">
      <alignment horizontal="center" vertical="top"/>
      <protection locked="0"/>
    </xf>
    <xf numFmtId="0" fontId="16" fillId="9" borderId="26" xfId="0" applyFont="1" applyFill="1" applyBorder="1" applyAlignment="1" applyProtection="1">
      <alignment horizontal="center" vertical="top"/>
      <protection locked="0"/>
    </xf>
    <xf numFmtId="0" fontId="16" fillId="9" borderId="28" xfId="0" applyFont="1" applyFill="1" applyBorder="1" applyAlignment="1" applyProtection="1">
      <alignment horizontal="center" vertical="top"/>
      <protection locked="0"/>
    </xf>
    <xf numFmtId="0" fontId="16" fillId="9" borderId="12" xfId="0" applyFont="1" applyFill="1" applyBorder="1" applyAlignment="1" applyProtection="1">
      <alignment horizontal="center" vertical="center"/>
      <protection locked="0"/>
    </xf>
    <xf numFmtId="0" fontId="16" fillId="9" borderId="23" xfId="0" applyFont="1" applyFill="1" applyBorder="1" applyAlignment="1" applyProtection="1">
      <alignment horizontal="center" vertical="center"/>
      <protection locked="0"/>
    </xf>
    <xf numFmtId="0" fontId="16" fillId="9" borderId="26" xfId="0" applyFont="1" applyFill="1" applyBorder="1" applyAlignment="1" applyProtection="1">
      <alignment horizontal="center" vertical="center"/>
      <protection locked="0"/>
    </xf>
    <xf numFmtId="0" fontId="16" fillId="9" borderId="28" xfId="0" applyFont="1" applyFill="1" applyBorder="1" applyAlignment="1" applyProtection="1">
      <alignment horizontal="center" vertical="center"/>
      <protection locked="0"/>
    </xf>
    <xf numFmtId="0" fontId="6" fillId="9" borderId="28" xfId="1" applyNumberFormat="1" applyFont="1" applyFill="1" applyBorder="1" applyAlignment="1" applyProtection="1">
      <alignment horizontal="center" vertical="center" wrapText="1"/>
      <protection locked="0"/>
    </xf>
    <xf numFmtId="0" fontId="22" fillId="10" borderId="23"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23" xfId="0" applyFont="1" applyBorder="1" applyAlignment="1">
      <alignment horizontal="center" vertical="center" wrapText="1"/>
    </xf>
    <xf numFmtId="0" fontId="14" fillId="10" borderId="23" xfId="0" applyFont="1" applyFill="1" applyBorder="1"/>
    <xf numFmtId="0" fontId="14" fillId="10" borderId="28" xfId="0" applyFont="1" applyFill="1" applyBorder="1"/>
    <xf numFmtId="0" fontId="22" fillId="10" borderId="25"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4" fillId="11" borderId="8" xfId="4" applyFill="1" applyBorder="1">
      <alignment horizontal="left" vertical="center"/>
    </xf>
    <xf numFmtId="0" fontId="4" fillId="11" borderId="63" xfId="4" applyFill="1" applyBorder="1">
      <alignment horizontal="left" vertical="center"/>
    </xf>
    <xf numFmtId="0" fontId="8" fillId="0" borderId="64" xfId="0" applyFont="1" applyBorder="1"/>
    <xf numFmtId="0" fontId="15" fillId="0" borderId="65" xfId="5" applyFont="1" applyFill="1" applyBorder="1" applyAlignment="1" applyProtection="1">
      <protection locked="0"/>
    </xf>
    <xf numFmtId="0" fontId="8" fillId="0" borderId="66" xfId="0" applyFont="1" applyBorder="1"/>
    <xf numFmtId="0" fontId="13" fillId="0" borderId="67" xfId="5" applyFont="1" applyFill="1" applyBorder="1" applyAlignment="1" applyProtection="1">
      <protection locked="0"/>
    </xf>
    <xf numFmtId="0" fontId="5" fillId="0" borderId="67" xfId="5" applyBorder="1" applyAlignment="1" applyProtection="1">
      <protection locked="0"/>
    </xf>
    <xf numFmtId="0" fontId="8" fillId="0" borderId="68" xfId="0" applyFont="1" applyBorder="1"/>
    <xf numFmtId="0" fontId="15" fillId="0" borderId="69" xfId="5" applyFont="1" applyFill="1" applyBorder="1" applyAlignment="1" applyProtection="1">
      <protection locked="0"/>
    </xf>
    <xf numFmtId="0" fontId="6" fillId="0" borderId="60" xfId="0" applyFont="1" applyBorder="1" applyAlignment="1">
      <alignment horizontal="center" wrapText="1"/>
    </xf>
    <xf numFmtId="14" fontId="8" fillId="0" borderId="70" xfId="0" applyNumberFormat="1" applyFont="1" applyBorder="1" applyAlignment="1">
      <alignment horizontal="center" wrapText="1"/>
    </xf>
    <xf numFmtId="0" fontId="7" fillId="0" borderId="15" xfId="0" applyFont="1" applyBorder="1" applyAlignment="1">
      <alignment vertical="center" wrapText="1"/>
    </xf>
    <xf numFmtId="0" fontId="7" fillId="0" borderId="2" xfId="0" applyFont="1" applyBorder="1" applyAlignment="1">
      <alignment horizontal="center" vertical="center" wrapText="1"/>
    </xf>
    <xf numFmtId="0" fontId="16" fillId="11" borderId="0" xfId="0" applyFont="1" applyFill="1" applyAlignment="1">
      <alignment horizontal="left" vertical="top" wrapText="1"/>
    </xf>
    <xf numFmtId="0" fontId="6" fillId="9" borderId="28" xfId="9" applyFont="1" applyFill="1" applyBorder="1" applyAlignment="1" applyProtection="1">
      <alignment horizontal="left" vertical="top" wrapText="1"/>
      <protection locked="0"/>
    </xf>
    <xf numFmtId="0" fontId="14" fillId="17" borderId="53" xfId="8" applyFont="1" applyFill="1" applyBorder="1" applyAlignment="1">
      <alignment horizontal="center" vertical="center"/>
    </xf>
    <xf numFmtId="14" fontId="9" fillId="0" borderId="61" xfId="8" applyNumberFormat="1" applyBorder="1" applyAlignment="1">
      <alignment horizontal="left" vertical="center" wrapText="1"/>
    </xf>
    <xf numFmtId="14" fontId="10" fillId="0" borderId="46" xfId="0" applyNumberFormat="1" applyFont="1" applyBorder="1" applyAlignment="1">
      <alignment horizontal="left" vertical="center" wrapText="1"/>
    </xf>
    <xf numFmtId="0" fontId="6" fillId="9" borderId="21" xfId="1" applyNumberFormat="1" applyFont="1" applyFill="1" applyBorder="1" applyAlignment="1" applyProtection="1">
      <alignment horizontal="left" vertical="top"/>
      <protection locked="0"/>
    </xf>
    <xf numFmtId="0" fontId="8" fillId="9" borderId="30" xfId="0" applyFont="1" applyFill="1" applyBorder="1" applyAlignment="1" applyProtection="1">
      <alignment horizontal="left" vertical="top"/>
      <protection locked="0"/>
    </xf>
    <xf numFmtId="0" fontId="6" fillId="9" borderId="12" xfId="1" applyNumberFormat="1" applyFont="1" applyFill="1" applyBorder="1" applyAlignment="1" applyProtection="1">
      <alignment horizontal="left" vertical="top"/>
      <protection locked="0"/>
    </xf>
    <xf numFmtId="0" fontId="6" fillId="9" borderId="23" xfId="1" applyNumberFormat="1" applyFont="1" applyFill="1" applyBorder="1" applyAlignment="1" applyProtection="1">
      <alignment horizontal="left" vertical="top"/>
      <protection locked="0"/>
    </xf>
    <xf numFmtId="0" fontId="6" fillId="9" borderId="25" xfId="1" applyNumberFormat="1" applyFont="1" applyFill="1" applyBorder="1" applyAlignment="1" applyProtection="1">
      <alignment horizontal="left" vertical="top"/>
      <protection locked="0"/>
    </xf>
    <xf numFmtId="0" fontId="8" fillId="9" borderId="31" xfId="0" applyFont="1" applyFill="1" applyBorder="1" applyAlignment="1" applyProtection="1">
      <alignment horizontal="left" vertical="top"/>
      <protection locked="0"/>
    </xf>
    <xf numFmtId="0" fontId="6" fillId="9" borderId="26" xfId="1" applyNumberFormat="1" applyFont="1" applyFill="1" applyBorder="1" applyAlignment="1" applyProtection="1">
      <alignment horizontal="left" vertical="top"/>
      <protection locked="0"/>
    </xf>
    <xf numFmtId="0" fontId="6" fillId="9" borderId="28" xfId="1" applyNumberFormat="1" applyFont="1" applyFill="1" applyBorder="1" applyAlignment="1" applyProtection="1">
      <alignment horizontal="left" vertical="top"/>
      <protection locked="0"/>
    </xf>
    <xf numFmtId="0" fontId="12" fillId="5" borderId="15" xfId="4" applyFont="1" applyBorder="1" applyProtection="1">
      <alignment horizontal="left" vertical="center"/>
    </xf>
    <xf numFmtId="0" fontId="12" fillId="5" borderId="16" xfId="4" applyFont="1" applyBorder="1" applyProtection="1">
      <alignment horizontal="left" vertical="center"/>
    </xf>
    <xf numFmtId="0" fontId="12" fillId="5" borderId="15" xfId="4" applyFont="1" applyBorder="1">
      <alignment horizontal="left" vertical="center"/>
    </xf>
    <xf numFmtId="0" fontId="12" fillId="5" borderId="16" xfId="4" applyFont="1" applyBorder="1">
      <alignment horizontal="left" vertical="center"/>
    </xf>
    <xf numFmtId="0" fontId="12" fillId="12" borderId="8" xfId="4" applyFont="1" applyFill="1" applyBorder="1" applyAlignment="1">
      <alignment horizontal="left" vertical="center" wrapText="1"/>
    </xf>
    <xf numFmtId="0" fontId="6" fillId="12" borderId="9" xfId="4" applyFont="1" applyFill="1" applyBorder="1" applyAlignment="1">
      <alignment horizontal="left" vertical="center" wrapText="1"/>
    </xf>
    <xf numFmtId="0" fontId="6" fillId="12" borderId="6" xfId="4" applyFont="1" applyFill="1" applyBorder="1" applyAlignment="1">
      <alignment horizontal="left" vertical="center" wrapText="1"/>
    </xf>
    <xf numFmtId="0" fontId="6" fillId="12" borderId="7" xfId="4" applyFont="1" applyFill="1" applyBorder="1" applyAlignment="1">
      <alignment horizontal="left" vertical="center" wrapText="1"/>
    </xf>
    <xf numFmtId="0" fontId="5" fillId="0" borderId="15" xfId="5" applyBorder="1" applyAlignment="1" applyProtection="1">
      <alignment horizontal="left"/>
      <protection locked="0"/>
    </xf>
    <xf numFmtId="0" fontId="5" fillId="0" borderId="16" xfId="5" applyBorder="1" applyAlignment="1" applyProtection="1">
      <alignment horizontal="left"/>
      <protection locked="0"/>
    </xf>
    <xf numFmtId="0" fontId="6" fillId="12" borderId="8" xfId="4" applyFont="1" applyFill="1" applyBorder="1" applyAlignment="1">
      <alignment horizontal="left" wrapText="1"/>
    </xf>
    <xf numFmtId="0" fontId="6" fillId="12" borderId="9" xfId="4" applyFont="1" applyFill="1" applyBorder="1" applyAlignment="1">
      <alignment horizontal="left" wrapText="1"/>
    </xf>
    <xf numFmtId="0" fontId="6" fillId="12" borderId="4" xfId="4" applyFont="1" applyFill="1" applyBorder="1" applyAlignment="1">
      <alignment horizontal="left" wrapText="1"/>
    </xf>
    <xf numFmtId="0" fontId="6" fillId="12" borderId="5" xfId="4" applyFont="1" applyFill="1" applyBorder="1" applyAlignment="1">
      <alignment horizontal="left" wrapText="1"/>
    </xf>
    <xf numFmtId="0" fontId="6" fillId="12" borderId="6" xfId="4" applyFont="1" applyFill="1" applyBorder="1" applyAlignment="1">
      <alignment horizontal="left" wrapText="1"/>
    </xf>
    <xf numFmtId="0" fontId="6" fillId="12" borderId="7" xfId="4" applyFont="1" applyFill="1" applyBorder="1" applyAlignment="1">
      <alignment horizontal="left" wrapText="1"/>
    </xf>
    <xf numFmtId="0" fontId="7" fillId="7" borderId="15" xfId="0" applyFont="1" applyFill="1" applyBorder="1" applyAlignment="1">
      <alignment horizontal="center"/>
    </xf>
    <xf numFmtId="0" fontId="7" fillId="7" borderId="16" xfId="0" applyFont="1" applyFill="1" applyBorder="1" applyAlignment="1">
      <alignment horizontal="center"/>
    </xf>
    <xf numFmtId="0" fontId="7" fillId="7" borderId="58" xfId="0" applyFont="1" applyFill="1" applyBorder="1" applyAlignment="1">
      <alignment horizontal="center" vertical="center"/>
    </xf>
    <xf numFmtId="0" fontId="7" fillId="7" borderId="59" xfId="0" applyFont="1" applyFill="1" applyBorder="1" applyAlignment="1">
      <alignment horizontal="center" vertical="center"/>
    </xf>
    <xf numFmtId="0" fontId="8" fillId="0" borderId="38" xfId="6" applyFont="1" applyBorder="1" applyAlignment="1">
      <alignment horizontal="left"/>
    </xf>
    <xf numFmtId="0" fontId="8" fillId="0" borderId="31" xfId="6" applyFont="1" applyBorder="1" applyAlignment="1">
      <alignment horizontal="left"/>
    </xf>
    <xf numFmtId="0" fontId="29" fillId="10" borderId="19" xfId="0" applyFont="1" applyFill="1" applyBorder="1" applyAlignment="1">
      <alignment horizontal="center"/>
    </xf>
    <xf numFmtId="0" fontId="29" fillId="10" borderId="62" xfId="0" applyFont="1" applyFill="1" applyBorder="1" applyAlignment="1">
      <alignment horizontal="center"/>
    </xf>
    <xf numFmtId="0" fontId="29" fillId="10" borderId="3" xfId="0" applyFont="1" applyFill="1" applyBorder="1" applyAlignment="1">
      <alignment horizontal="center"/>
    </xf>
    <xf numFmtId="0" fontId="12" fillId="15" borderId="8" xfId="4" applyFont="1" applyFill="1" applyBorder="1" applyAlignment="1" applyProtection="1">
      <alignment horizontal="left" vertical="center" wrapText="1"/>
    </xf>
    <xf numFmtId="0" fontId="12" fillId="15" borderId="29" xfId="4" applyFont="1" applyFill="1" applyBorder="1" applyAlignment="1" applyProtection="1">
      <alignment horizontal="left" vertical="center" wrapText="1"/>
    </xf>
    <xf numFmtId="0" fontId="12" fillId="15" borderId="9" xfId="4" applyFont="1" applyFill="1" applyBorder="1" applyAlignment="1" applyProtection="1">
      <alignment horizontal="left" vertical="center" wrapText="1"/>
    </xf>
    <xf numFmtId="0" fontId="12" fillId="15" borderId="4" xfId="4" applyFont="1" applyFill="1" applyBorder="1" applyAlignment="1" applyProtection="1">
      <alignment horizontal="left" vertical="center" wrapText="1"/>
    </xf>
    <xf numFmtId="0" fontId="12" fillId="15" borderId="0" xfId="4" applyFont="1" applyFill="1" applyBorder="1" applyAlignment="1" applyProtection="1">
      <alignment horizontal="left" vertical="center" wrapText="1"/>
    </xf>
    <xf numFmtId="0" fontId="12" fillId="15" borderId="5" xfId="4" applyFont="1" applyFill="1" applyBorder="1" applyAlignment="1" applyProtection="1">
      <alignment horizontal="left" vertical="center" wrapText="1"/>
    </xf>
    <xf numFmtId="0" fontId="12" fillId="5" borderId="17" xfId="4" applyFont="1" applyBorder="1" applyProtection="1">
      <alignment horizontal="left" vertical="center"/>
    </xf>
    <xf numFmtId="0" fontId="7" fillId="0" borderId="10" xfId="6" applyFont="1" applyBorder="1" applyAlignment="1">
      <alignment horizontal="center"/>
    </xf>
    <xf numFmtId="0" fontId="7" fillId="0" borderId="56" xfId="6" applyFont="1" applyBorder="1" applyAlignment="1">
      <alignment horizontal="center"/>
    </xf>
    <xf numFmtId="0" fontId="8" fillId="0" borderId="10" xfId="6" applyFont="1" applyBorder="1" applyAlignment="1">
      <alignment horizontal="left"/>
    </xf>
    <xf numFmtId="0" fontId="8" fillId="0" borderId="56" xfId="6" applyFont="1" applyBorder="1" applyAlignment="1">
      <alignment horizontal="left"/>
    </xf>
    <xf numFmtId="0" fontId="8" fillId="0" borderId="12"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16" fillId="9" borderId="15" xfId="0" applyFont="1" applyFill="1" applyBorder="1" applyAlignment="1" applyProtection="1">
      <alignment horizontal="center" vertical="center" wrapText="1"/>
      <protection locked="0"/>
    </xf>
    <xf numFmtId="0" fontId="16" fillId="9" borderId="17" xfId="0" applyFont="1" applyFill="1" applyBorder="1" applyAlignment="1" applyProtection="1">
      <alignment horizontal="center" vertical="center" wrapText="1"/>
      <protection locked="0"/>
    </xf>
    <xf numFmtId="0" fontId="16" fillId="9" borderId="16" xfId="0" applyFont="1" applyFill="1" applyBorder="1" applyAlignment="1" applyProtection="1">
      <alignment horizontal="center" vertical="center" wrapText="1"/>
      <protection locked="0"/>
    </xf>
    <xf numFmtId="0" fontId="17" fillId="8" borderId="15" xfId="0" applyFont="1" applyFill="1" applyBorder="1" applyAlignment="1">
      <alignment horizontal="left" vertical="center" wrapText="1"/>
    </xf>
    <xf numFmtId="0" fontId="17" fillId="8" borderId="17" xfId="0" applyFont="1" applyFill="1" applyBorder="1" applyAlignment="1">
      <alignment horizontal="left" vertical="center" wrapText="1"/>
    </xf>
    <xf numFmtId="0" fontId="17" fillId="8" borderId="8" xfId="0" applyFont="1" applyFill="1" applyBorder="1" applyAlignment="1">
      <alignment horizontal="left" vertical="center" wrapText="1"/>
    </xf>
    <xf numFmtId="0" fontId="17" fillId="8" borderId="29" xfId="0"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30" fillId="11" borderId="2" xfId="0" applyFont="1" applyFill="1" applyBorder="1" applyAlignment="1">
      <alignment horizontal="left" vertical="top" wrapText="1"/>
    </xf>
    <xf numFmtId="0" fontId="30" fillId="11" borderId="62" xfId="0" applyFont="1" applyFill="1" applyBorder="1" applyAlignment="1">
      <alignment horizontal="left" vertical="top" wrapText="1"/>
    </xf>
    <xf numFmtId="0" fontId="30" fillId="11" borderId="3" xfId="0" applyFont="1" applyFill="1" applyBorder="1" applyAlignment="1">
      <alignment horizontal="left" vertical="top" wrapText="1"/>
    </xf>
    <xf numFmtId="0" fontId="16" fillId="9" borderId="38" xfId="0" applyFont="1" applyFill="1" applyBorder="1" applyAlignment="1" applyProtection="1">
      <alignment horizontal="left" vertical="top" wrapText="1"/>
      <protection locked="0"/>
    </xf>
    <xf numFmtId="0" fontId="16" fillId="9" borderId="71" xfId="0" applyFont="1" applyFill="1" applyBorder="1" applyAlignment="1" applyProtection="1">
      <alignment horizontal="left" vertical="top" wrapText="1"/>
      <protection locked="0"/>
    </xf>
    <xf numFmtId="0" fontId="16" fillId="9" borderId="39" xfId="0" applyFont="1" applyFill="1" applyBorder="1" applyAlignment="1" applyProtection="1">
      <alignment horizontal="left" vertical="top" wrapText="1"/>
      <protection locked="0"/>
    </xf>
    <xf numFmtId="0" fontId="7" fillId="6" borderId="15" xfId="0" applyFont="1" applyFill="1" applyBorder="1" applyAlignment="1">
      <alignment horizontal="left" vertical="center" wrapText="1"/>
    </xf>
    <xf numFmtId="0" fontId="7" fillId="6" borderId="17"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17" fillId="8" borderId="42" xfId="0" applyFont="1" applyFill="1" applyBorder="1" applyAlignment="1">
      <alignment horizontal="left" vertical="center" wrapText="1"/>
    </xf>
    <xf numFmtId="0" fontId="17" fillId="8" borderId="41" xfId="0" applyFont="1" applyFill="1" applyBorder="1" applyAlignment="1">
      <alignment horizontal="left" vertical="center" wrapText="1"/>
    </xf>
    <xf numFmtId="0" fontId="17" fillId="8" borderId="37" xfId="0" applyFont="1" applyFill="1" applyBorder="1" applyAlignment="1">
      <alignment horizontal="left" vertical="center" wrapText="1"/>
    </xf>
    <xf numFmtId="0" fontId="16" fillId="9" borderId="21" xfId="0" applyFont="1" applyFill="1" applyBorder="1" applyAlignment="1" applyProtection="1">
      <alignment horizontal="left" vertical="top" wrapText="1"/>
      <protection locked="0"/>
    </xf>
    <xf numFmtId="0" fontId="16" fillId="9" borderId="12" xfId="0" applyFont="1" applyFill="1" applyBorder="1" applyAlignment="1" applyProtection="1">
      <alignment horizontal="left" vertical="top" wrapText="1"/>
      <protection locked="0"/>
    </xf>
    <xf numFmtId="0" fontId="16" fillId="9" borderId="23" xfId="0" applyFont="1" applyFill="1" applyBorder="1" applyAlignment="1" applyProtection="1">
      <alignment horizontal="left" vertical="top" wrapText="1"/>
      <protection locked="0"/>
    </xf>
    <xf numFmtId="0" fontId="16" fillId="9" borderId="25" xfId="0" applyFont="1" applyFill="1" applyBorder="1" applyAlignment="1" applyProtection="1">
      <alignment horizontal="left" vertical="top" wrapText="1"/>
      <protection locked="0"/>
    </xf>
    <xf numFmtId="0" fontId="16" fillId="9" borderId="26" xfId="0" applyFont="1" applyFill="1" applyBorder="1" applyAlignment="1" applyProtection="1">
      <alignment horizontal="left" vertical="top" wrapText="1"/>
      <protection locked="0"/>
    </xf>
    <xf numFmtId="0" fontId="16" fillId="9" borderId="28" xfId="0" applyFont="1" applyFill="1" applyBorder="1" applyAlignment="1" applyProtection="1">
      <alignment horizontal="left" vertical="top" wrapText="1"/>
      <protection locked="0"/>
    </xf>
    <xf numFmtId="0" fontId="17" fillId="9" borderId="21" xfId="0" applyFont="1" applyFill="1" applyBorder="1" applyAlignment="1" applyProtection="1">
      <alignment horizontal="left" vertical="top" wrapText="1"/>
      <protection locked="0"/>
    </xf>
    <xf numFmtId="0" fontId="17" fillId="9" borderId="12" xfId="0" applyFont="1" applyFill="1" applyBorder="1" applyAlignment="1" applyProtection="1">
      <alignment horizontal="left" vertical="top" wrapText="1"/>
      <protection locked="0"/>
    </xf>
    <xf numFmtId="0" fontId="17" fillId="9" borderId="23" xfId="0" applyFont="1" applyFill="1" applyBorder="1" applyAlignment="1" applyProtection="1">
      <alignment horizontal="left" vertical="top" wrapText="1"/>
      <protection locked="0"/>
    </xf>
    <xf numFmtId="0" fontId="17" fillId="9" borderId="25" xfId="0" applyFont="1" applyFill="1" applyBorder="1" applyAlignment="1" applyProtection="1">
      <alignment horizontal="left" vertical="top" wrapText="1"/>
      <protection locked="0"/>
    </xf>
    <xf numFmtId="0" fontId="17" fillId="9" borderId="26" xfId="0" applyFont="1" applyFill="1" applyBorder="1" applyAlignment="1" applyProtection="1">
      <alignment horizontal="left" vertical="top" wrapText="1"/>
      <protection locked="0"/>
    </xf>
    <xf numFmtId="0" fontId="17" fillId="9" borderId="28" xfId="0" applyFont="1" applyFill="1" applyBorder="1" applyAlignment="1" applyProtection="1">
      <alignment horizontal="left" vertical="top" wrapText="1"/>
      <protection locked="0"/>
    </xf>
    <xf numFmtId="0" fontId="8" fillId="0" borderId="41" xfId="0" applyFont="1" applyBorder="1" applyAlignment="1">
      <alignment horizontal="left" vertical="center" wrapText="1"/>
    </xf>
    <xf numFmtId="0" fontId="8" fillId="0" borderId="37" xfId="0" applyFont="1" applyBorder="1" applyAlignment="1">
      <alignment horizontal="left" vertical="center" wrapText="1"/>
    </xf>
    <xf numFmtId="0" fontId="7" fillId="7" borderId="15" xfId="0" applyFont="1" applyFill="1" applyBorder="1" applyAlignment="1">
      <alignment horizontal="left" vertical="center"/>
    </xf>
    <xf numFmtId="0" fontId="7" fillId="7" borderId="17" xfId="0" applyFont="1" applyFill="1" applyBorder="1" applyAlignment="1">
      <alignment horizontal="left" vertical="center"/>
    </xf>
    <xf numFmtId="0" fontId="7" fillId="7" borderId="16" xfId="0" applyFont="1" applyFill="1" applyBorder="1" applyAlignment="1">
      <alignment horizontal="left" vertical="center"/>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5" xfId="0" applyFont="1" applyBorder="1" applyAlignment="1">
      <alignment horizontal="left" vertical="top" wrapText="1"/>
    </xf>
    <xf numFmtId="0" fontId="16" fillId="0" borderId="27" xfId="0" applyFont="1" applyBorder="1" applyAlignment="1">
      <alignment horizontal="left" vertical="top" wrapText="1"/>
    </xf>
    <xf numFmtId="0" fontId="8" fillId="9" borderId="24" xfId="0" applyFont="1" applyFill="1" applyBorder="1" applyAlignment="1" applyProtection="1">
      <alignment horizontal="left" vertical="top"/>
      <protection locked="0"/>
    </xf>
    <xf numFmtId="0" fontId="8" fillId="9" borderId="30" xfId="0" applyFont="1" applyFill="1" applyBorder="1" applyAlignment="1" applyProtection="1">
      <alignment horizontal="left" vertical="top"/>
      <protection locked="0"/>
    </xf>
    <xf numFmtId="0" fontId="7" fillId="0" borderId="41" xfId="0" applyFont="1" applyBorder="1" applyAlignment="1">
      <alignment horizontal="center"/>
    </xf>
    <xf numFmtId="0" fontId="7" fillId="6" borderId="15"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16" xfId="0" applyFont="1" applyFill="1" applyBorder="1" applyAlignment="1">
      <alignment horizontal="left" vertical="top" wrapText="1"/>
    </xf>
    <xf numFmtId="0" fontId="8" fillId="9" borderId="27" xfId="0" applyFont="1" applyFill="1" applyBorder="1" applyAlignment="1" applyProtection="1">
      <alignment horizontal="left" vertical="top"/>
      <protection locked="0"/>
    </xf>
    <xf numFmtId="0" fontId="8" fillId="9" borderId="31" xfId="0" applyFont="1" applyFill="1" applyBorder="1" applyAlignment="1" applyProtection="1">
      <alignment horizontal="left" vertical="top"/>
      <protection locked="0"/>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23" fillId="10" borderId="21" xfId="0" applyFont="1" applyFill="1" applyBorder="1" applyAlignment="1">
      <alignment horizontal="center" vertical="center" wrapText="1"/>
    </xf>
    <xf numFmtId="0" fontId="23" fillId="10" borderId="25" xfId="0" applyFont="1" applyFill="1" applyBorder="1" applyAlignment="1">
      <alignment horizontal="center" vertical="center" wrapText="1"/>
    </xf>
    <xf numFmtId="0" fontId="7" fillId="7" borderId="15" xfId="0" applyFont="1" applyFill="1" applyBorder="1" applyAlignment="1">
      <alignment horizontal="left" vertical="top" wrapText="1"/>
    </xf>
    <xf numFmtId="0" fontId="7" fillId="7" borderId="17" xfId="0" applyFont="1" applyFill="1" applyBorder="1" applyAlignment="1">
      <alignment horizontal="left" vertical="top" wrapText="1"/>
    </xf>
    <xf numFmtId="0" fontId="7" fillId="7" borderId="16" xfId="0" applyFont="1" applyFill="1" applyBorder="1" applyAlignment="1">
      <alignment horizontal="left" vertical="top" wrapText="1"/>
    </xf>
    <xf numFmtId="0" fontId="17" fillId="7" borderId="42" xfId="0" applyFont="1" applyFill="1" applyBorder="1" applyAlignment="1">
      <alignment horizontal="left" vertical="center" wrapText="1"/>
    </xf>
    <xf numFmtId="0" fontId="17" fillId="7" borderId="41" xfId="0" applyFont="1" applyFill="1" applyBorder="1" applyAlignment="1">
      <alignment horizontal="left" vertical="center" wrapText="1"/>
    </xf>
    <xf numFmtId="0" fontId="17" fillId="7" borderId="37" xfId="0" applyFont="1" applyFill="1" applyBorder="1" applyAlignment="1">
      <alignment horizontal="left"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7" borderId="32" xfId="0" applyFont="1" applyFill="1" applyBorder="1" applyAlignment="1">
      <alignment horizontal="left" vertical="top" wrapText="1"/>
    </xf>
    <xf numFmtId="0" fontId="7" fillId="7" borderId="33" xfId="0" applyFont="1" applyFill="1" applyBorder="1" applyAlignment="1">
      <alignment horizontal="left" vertical="top" wrapText="1"/>
    </xf>
    <xf numFmtId="0" fontId="7" fillId="7" borderId="34" xfId="0" applyFont="1" applyFill="1" applyBorder="1" applyAlignment="1">
      <alignment horizontal="left" vertical="top" wrapText="1"/>
    </xf>
    <xf numFmtId="0" fontId="11" fillId="7" borderId="42" xfId="0" applyFont="1" applyFill="1" applyBorder="1" applyAlignment="1">
      <alignment horizontal="left" vertical="top" wrapText="1"/>
    </xf>
    <xf numFmtId="0" fontId="11" fillId="7" borderId="41" xfId="0" applyFont="1" applyFill="1" applyBorder="1" applyAlignment="1">
      <alignment horizontal="left" vertical="top" wrapText="1"/>
    </xf>
    <xf numFmtId="0" fontId="11" fillId="7" borderId="37" xfId="0" applyFont="1" applyFill="1" applyBorder="1" applyAlignment="1">
      <alignment horizontal="left" vertical="top" wrapText="1"/>
    </xf>
    <xf numFmtId="0" fontId="16" fillId="9" borderId="8" xfId="0" applyFont="1" applyFill="1" applyBorder="1" applyAlignment="1" applyProtection="1">
      <alignment horizontal="left" vertical="top" wrapText="1"/>
      <protection locked="0"/>
    </xf>
    <xf numFmtId="0" fontId="16" fillId="9" borderId="29" xfId="0" applyFont="1" applyFill="1" applyBorder="1" applyAlignment="1" applyProtection="1">
      <alignment horizontal="left" vertical="top" wrapText="1"/>
      <protection locked="0"/>
    </xf>
    <xf numFmtId="0" fontId="16" fillId="9" borderId="9" xfId="0" applyFont="1" applyFill="1" applyBorder="1" applyAlignment="1" applyProtection="1">
      <alignment horizontal="left" vertical="top" wrapText="1"/>
      <protection locked="0"/>
    </xf>
    <xf numFmtId="0" fontId="16" fillId="9" borderId="4" xfId="0" applyFont="1" applyFill="1" applyBorder="1" applyAlignment="1" applyProtection="1">
      <alignment horizontal="left" vertical="top" wrapText="1"/>
      <protection locked="0"/>
    </xf>
    <xf numFmtId="0" fontId="16" fillId="9" borderId="0" xfId="0" applyFont="1" applyFill="1" applyAlignment="1" applyProtection="1">
      <alignment horizontal="left" vertical="top" wrapText="1"/>
      <protection locked="0"/>
    </xf>
    <xf numFmtId="0" fontId="16" fillId="9" borderId="5" xfId="0" applyFont="1" applyFill="1" applyBorder="1" applyAlignment="1" applyProtection="1">
      <alignment horizontal="left" vertical="top" wrapText="1"/>
      <protection locked="0"/>
    </xf>
    <xf numFmtId="0" fontId="16" fillId="9" borderId="6" xfId="0" applyFont="1" applyFill="1" applyBorder="1" applyAlignment="1" applyProtection="1">
      <alignment horizontal="left" vertical="top" wrapText="1"/>
      <protection locked="0"/>
    </xf>
    <xf numFmtId="0" fontId="16" fillId="9" borderId="13" xfId="0" applyFont="1" applyFill="1" applyBorder="1" applyAlignment="1" applyProtection="1">
      <alignment horizontal="left" vertical="top" wrapText="1"/>
      <protection locked="0"/>
    </xf>
    <xf numFmtId="0" fontId="16" fillId="9" borderId="7" xfId="0" applyFont="1" applyFill="1" applyBorder="1" applyAlignment="1" applyProtection="1">
      <alignment horizontal="left" vertical="top" wrapText="1"/>
      <protection locked="0"/>
    </xf>
    <xf numFmtId="0" fontId="7" fillId="7" borderId="32" xfId="0" applyFont="1" applyFill="1" applyBorder="1" applyAlignment="1">
      <alignment horizontal="left" wrapText="1"/>
    </xf>
    <xf numFmtId="0" fontId="7" fillId="7" borderId="33" xfId="0" applyFont="1" applyFill="1" applyBorder="1" applyAlignment="1">
      <alignment horizontal="left" wrapText="1"/>
    </xf>
    <xf numFmtId="0" fontId="11" fillId="8" borderId="42" xfId="0" applyFont="1" applyFill="1" applyBorder="1" applyAlignment="1">
      <alignment horizontal="left" vertical="top" wrapText="1"/>
    </xf>
    <xf numFmtId="0" fontId="11" fillId="8" borderId="41" xfId="0" applyFont="1" applyFill="1" applyBorder="1" applyAlignment="1">
      <alignment horizontal="left" vertical="top" wrapText="1"/>
    </xf>
    <xf numFmtId="0" fontId="11" fillId="8" borderId="37" xfId="0" applyFont="1" applyFill="1" applyBorder="1" applyAlignment="1">
      <alignment horizontal="left" vertical="top" wrapText="1"/>
    </xf>
    <xf numFmtId="0" fontId="7" fillId="6" borderId="32" xfId="0" applyFont="1" applyFill="1" applyBorder="1" applyAlignment="1">
      <alignment horizontal="left" vertical="top" wrapText="1"/>
    </xf>
    <xf numFmtId="0" fontId="7" fillId="6" borderId="33" xfId="0" applyFont="1" applyFill="1" applyBorder="1" applyAlignment="1">
      <alignment horizontal="left" vertical="top" wrapText="1"/>
    </xf>
    <xf numFmtId="0" fontId="7" fillId="6" borderId="34" xfId="0" applyFont="1" applyFill="1" applyBorder="1" applyAlignment="1">
      <alignment horizontal="left" vertical="top" wrapText="1"/>
    </xf>
    <xf numFmtId="0" fontId="11" fillId="7" borderId="42" xfId="0" applyFont="1" applyFill="1" applyBorder="1" applyAlignment="1">
      <alignment horizontal="left" vertical="center" wrapText="1"/>
    </xf>
    <xf numFmtId="0" fontId="11" fillId="7" borderId="41" xfId="0" applyFont="1" applyFill="1" applyBorder="1" applyAlignment="1">
      <alignment horizontal="left" vertical="center" wrapText="1"/>
    </xf>
    <xf numFmtId="0" fontId="11" fillId="7" borderId="37" xfId="0" applyFont="1" applyFill="1" applyBorder="1" applyAlignment="1">
      <alignment horizontal="left" vertical="center" wrapText="1"/>
    </xf>
    <xf numFmtId="0" fontId="7" fillId="7" borderId="32" xfId="0" applyFont="1" applyFill="1" applyBorder="1" applyAlignment="1">
      <alignment horizontal="left" vertical="center" wrapText="1"/>
    </xf>
    <xf numFmtId="0" fontId="7" fillId="7" borderId="33" xfId="0" applyFont="1" applyFill="1" applyBorder="1" applyAlignment="1">
      <alignment horizontal="left" vertical="center" wrapText="1"/>
    </xf>
    <xf numFmtId="0" fontId="7" fillId="7" borderId="34" xfId="0" applyFont="1" applyFill="1" applyBorder="1" applyAlignment="1">
      <alignment horizontal="left" vertical="center" wrapText="1"/>
    </xf>
    <xf numFmtId="0" fontId="22" fillId="10" borderId="21"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7" fillId="6" borderId="32"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19" fillId="8" borderId="42" xfId="0" applyFont="1" applyFill="1" applyBorder="1" applyAlignment="1">
      <alignment horizontal="left" vertical="center" wrapText="1"/>
    </xf>
    <xf numFmtId="0" fontId="19" fillId="8" borderId="41"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8" fillId="9" borderId="8" xfId="0" applyFont="1" applyFill="1" applyBorder="1" applyAlignment="1" applyProtection="1">
      <alignment horizontal="center"/>
      <protection locked="0"/>
    </xf>
    <xf numFmtId="0" fontId="8" fillId="9" borderId="29" xfId="0" applyFont="1" applyFill="1" applyBorder="1" applyAlignment="1" applyProtection="1">
      <alignment horizontal="center"/>
      <protection locked="0"/>
    </xf>
    <xf numFmtId="0" fontId="8" fillId="9" borderId="9" xfId="0" applyFont="1" applyFill="1" applyBorder="1" applyAlignment="1" applyProtection="1">
      <alignment horizontal="center"/>
      <protection locked="0"/>
    </xf>
    <xf numFmtId="0" fontId="8" fillId="9" borderId="4" xfId="0" applyFont="1" applyFill="1" applyBorder="1" applyAlignment="1" applyProtection="1">
      <alignment horizontal="center"/>
      <protection locked="0"/>
    </xf>
    <xf numFmtId="0" fontId="8" fillId="9" borderId="0" xfId="0" applyFont="1" applyFill="1" applyAlignment="1" applyProtection="1">
      <alignment horizontal="center"/>
      <protection locked="0"/>
    </xf>
    <xf numFmtId="0" fontId="8" fillId="9" borderId="5" xfId="0" applyFont="1" applyFill="1" applyBorder="1" applyAlignment="1" applyProtection="1">
      <alignment horizontal="center"/>
      <protection locked="0"/>
    </xf>
    <xf numFmtId="0" fontId="8" fillId="9" borderId="6" xfId="0" applyFont="1" applyFill="1" applyBorder="1" applyAlignment="1" applyProtection="1">
      <alignment horizontal="center"/>
      <protection locked="0"/>
    </xf>
    <xf numFmtId="0" fontId="8" fillId="9" borderId="13" xfId="0" applyFont="1" applyFill="1" applyBorder="1" applyAlignment="1" applyProtection="1">
      <alignment horizontal="center"/>
      <protection locked="0"/>
    </xf>
    <xf numFmtId="0" fontId="8" fillId="9" borderId="7" xfId="0" applyFont="1" applyFill="1" applyBorder="1" applyAlignment="1" applyProtection="1">
      <alignment horizontal="center"/>
      <protection locked="0"/>
    </xf>
    <xf numFmtId="0" fontId="12" fillId="7" borderId="15" xfId="4" applyFont="1" applyFill="1" applyBorder="1" applyProtection="1">
      <alignment horizontal="left" vertical="center"/>
    </xf>
    <xf numFmtId="0" fontId="12" fillId="7" borderId="17" xfId="4" applyFont="1" applyFill="1" applyBorder="1" applyProtection="1">
      <alignment horizontal="left" vertical="center"/>
    </xf>
    <xf numFmtId="0" fontId="12" fillId="7" borderId="16" xfId="4" applyFont="1" applyFill="1" applyBorder="1" applyProtection="1">
      <alignment horizontal="left" vertical="center"/>
    </xf>
    <xf numFmtId="0" fontId="8" fillId="9" borderId="8" xfId="0" applyFont="1" applyFill="1" applyBorder="1" applyAlignment="1" applyProtection="1">
      <alignment horizontal="left" vertical="top"/>
      <protection locked="0"/>
    </xf>
    <xf numFmtId="0" fontId="8" fillId="9" borderId="29" xfId="0" applyFont="1" applyFill="1" applyBorder="1" applyAlignment="1" applyProtection="1">
      <alignment horizontal="left" vertical="top"/>
      <protection locked="0"/>
    </xf>
    <xf numFmtId="0" fontId="8" fillId="9" borderId="9" xfId="0" applyFont="1" applyFill="1" applyBorder="1" applyAlignment="1" applyProtection="1">
      <alignment horizontal="left" vertical="top"/>
      <protection locked="0"/>
    </xf>
    <xf numFmtId="0" fontId="8" fillId="9" borderId="4" xfId="0" applyFont="1" applyFill="1" applyBorder="1" applyAlignment="1" applyProtection="1">
      <alignment horizontal="left" vertical="top"/>
      <protection locked="0"/>
    </xf>
    <xf numFmtId="0" fontId="8" fillId="9" borderId="0" xfId="0" applyFont="1" applyFill="1" applyAlignment="1" applyProtection="1">
      <alignment horizontal="left" vertical="top"/>
      <protection locked="0"/>
    </xf>
    <xf numFmtId="0" fontId="8" fillId="9" borderId="5" xfId="0" applyFont="1" applyFill="1" applyBorder="1" applyAlignment="1" applyProtection="1">
      <alignment horizontal="left" vertical="top"/>
      <protection locked="0"/>
    </xf>
    <xf numFmtId="0" fontId="8" fillId="9" borderId="6" xfId="0" applyFont="1" applyFill="1" applyBorder="1" applyAlignment="1" applyProtection="1">
      <alignment horizontal="left" vertical="top"/>
      <protection locked="0"/>
    </xf>
    <xf numFmtId="0" fontId="8" fillId="9" borderId="13" xfId="0" applyFont="1" applyFill="1" applyBorder="1" applyAlignment="1" applyProtection="1">
      <alignment horizontal="left" vertical="top"/>
      <protection locked="0"/>
    </xf>
    <xf numFmtId="0" fontId="8" fillId="9" borderId="7" xfId="0" applyFont="1" applyFill="1" applyBorder="1" applyAlignment="1" applyProtection="1">
      <alignment horizontal="left" vertical="top"/>
      <protection locked="0"/>
    </xf>
    <xf numFmtId="0" fontId="6" fillId="15" borderId="42" xfId="4" applyFont="1" applyFill="1" applyBorder="1" applyAlignment="1" applyProtection="1">
      <alignment horizontal="left" vertical="center" wrapText="1"/>
    </xf>
    <xf numFmtId="0" fontId="6" fillId="15" borderId="41" xfId="4" applyFont="1" applyFill="1" applyBorder="1" applyAlignment="1" applyProtection="1">
      <alignment horizontal="left" vertical="center" wrapText="1"/>
    </xf>
    <xf numFmtId="0" fontId="6" fillId="15" borderId="37" xfId="4" applyFont="1" applyFill="1" applyBorder="1" applyAlignment="1" applyProtection="1">
      <alignment horizontal="left" vertical="center" wrapText="1"/>
    </xf>
    <xf numFmtId="0" fontId="6" fillId="15" borderId="21" xfId="4" applyFont="1" applyFill="1" applyBorder="1" applyAlignment="1" applyProtection="1">
      <alignment horizontal="left" vertical="center" wrapText="1"/>
    </xf>
    <xf numFmtId="0" fontId="6" fillId="15" borderId="12" xfId="4" applyFont="1" applyFill="1" applyBorder="1" applyAlignment="1" applyProtection="1">
      <alignment horizontal="left" vertical="center" wrapText="1"/>
    </xf>
    <xf numFmtId="0" fontId="6" fillId="15" borderId="23" xfId="4" applyFont="1" applyFill="1" applyBorder="1" applyAlignment="1" applyProtection="1">
      <alignment horizontal="left" vertical="center" wrapText="1"/>
    </xf>
    <xf numFmtId="0" fontId="13" fillId="0" borderId="0" xfId="5" applyFont="1" applyAlignment="1" applyProtection="1">
      <alignment horizontal="center"/>
      <protection locked="0"/>
    </xf>
    <xf numFmtId="0" fontId="4" fillId="5" borderId="15" xfId="4" applyBorder="1">
      <alignment horizontal="left" vertical="center"/>
    </xf>
    <xf numFmtId="0" fontId="4" fillId="5" borderId="16" xfId="4" applyBorder="1">
      <alignment horizontal="left" vertical="center"/>
    </xf>
  </cellXfs>
  <cellStyles count="10">
    <cellStyle name="40% - Accent1" xfId="2" builtinId="31"/>
    <cellStyle name="60% - Accent2" xfId="3" builtinId="36"/>
    <cellStyle name="Heading 4 2" xfId="4" xr:uid="{00000000-0005-0000-0000-000002000000}"/>
    <cellStyle name="Hyperlink" xfId="5" builtinId="8"/>
    <cellStyle name="Input" xfId="1" builtinId="20"/>
    <cellStyle name="Input 3" xfId="9" xr:uid="{00000000-0005-0000-0000-000005000000}"/>
    <cellStyle name="Normal" xfId="0" builtinId="0"/>
    <cellStyle name="Normal 2 2" xfId="6" xr:uid="{00000000-0005-0000-0000-000007000000}"/>
    <cellStyle name="Normal 4" xfId="8" xr:uid="{00000000-0005-0000-0000-000008000000}"/>
    <cellStyle name="Table Header" xfId="7" xr:uid="{00000000-0005-0000-0000-000009000000}"/>
  </cellStyles>
  <dxfs count="10">
    <dxf>
      <fill>
        <patternFill patternType="lightUp">
          <fgColor auto="1"/>
        </patternFill>
      </fill>
    </dxf>
    <dxf>
      <fill>
        <patternFill patternType="lightUp">
          <bgColor theme="0"/>
        </patternFill>
      </fill>
    </dxf>
    <dxf>
      <fill>
        <patternFill patternType="lightUp">
          <fgColor auto="1"/>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s>
  <tableStyles count="0" defaultTableStyle="TableStyleMedium9" defaultPivotStyle="PivotStyleLight16"/>
  <colors>
    <mruColors>
      <color rgb="FF800000"/>
      <color rgb="FFFFFFCC"/>
      <color rgb="FFCCFFCC"/>
      <color rgb="FFFFCCCC"/>
      <color rgb="FF0066CC"/>
      <color rgb="FF99CCFF"/>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urrent/title-10/chapter-II/subchapter-D/part-430" TargetMode="External"/><Relationship Id="rId1" Type="http://schemas.openxmlformats.org/officeDocument/2006/relationships/hyperlink" Target="http://ecfr.gpoaccess.gov/cgi/t/text/text-idx?c=ecfr&amp;sid=611a83bc9563ede6d02806979317fd73&amp;rgn=div9&amp;view=text&amp;node=10:3.0.1.4.17.2.9.6.13&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showGridLines="0" showZeros="0" tabSelected="1" zoomScale="80" zoomScaleNormal="80" workbookViewId="0">
      <selection activeCell="B13" sqref="B13:C13"/>
    </sheetView>
  </sheetViews>
  <sheetFormatPr defaultColWidth="9.109375" defaultRowHeight="15.6" x14ac:dyDescent="0.35"/>
  <cols>
    <col min="1" max="1" width="5" style="1" customWidth="1"/>
    <col min="2" max="2" width="38.33203125" style="1" customWidth="1"/>
    <col min="3" max="3" width="121.44140625" style="1" customWidth="1"/>
    <col min="4" max="4" width="3.5546875" style="1" customWidth="1"/>
    <col min="5" max="5" width="2.88671875" style="1" customWidth="1"/>
    <col min="6" max="8" width="9.109375" style="1"/>
    <col min="9" max="9" width="11.109375" style="1" bestFit="1" customWidth="1"/>
    <col min="10" max="16384" width="9.109375" style="1"/>
  </cols>
  <sheetData>
    <row r="1" spans="2:5" ht="16.2" thickBot="1" x14ac:dyDescent="0.4">
      <c r="E1" s="18"/>
    </row>
    <row r="2" spans="2:5" ht="16.2" thickBot="1" x14ac:dyDescent="0.4">
      <c r="B2" s="191" t="str">
        <f>'Version Control'!$B$2</f>
        <v>Title Block</v>
      </c>
      <c r="C2" s="192"/>
      <c r="E2" s="18"/>
    </row>
    <row r="3" spans="2:5" x14ac:dyDescent="0.35">
      <c r="B3" s="48" t="str">
        <f>'Version Control'!$B$3</f>
        <v>Test Report Template Name:</v>
      </c>
      <c r="C3" s="51" t="str">
        <f>'Version Control'!$C$3</f>
        <v xml:space="preserve">Faucet  </v>
      </c>
      <c r="E3" s="18"/>
    </row>
    <row r="4" spans="2:5" x14ac:dyDescent="0.35">
      <c r="B4" s="42" t="str">
        <f>'Version Control'!$B$4</f>
        <v>Version Number:</v>
      </c>
      <c r="C4" s="52" t="str">
        <f>'Version Control'!$C$4</f>
        <v>v2.3</v>
      </c>
      <c r="E4" s="18"/>
    </row>
    <row r="5" spans="2:5" x14ac:dyDescent="0.35">
      <c r="B5" s="42" t="str">
        <f>'Version Control'!$B$5</f>
        <v xml:space="preserve">Latest Template Revision: </v>
      </c>
      <c r="C5" s="122">
        <f>'Version Control'!$C$5</f>
        <v>45811</v>
      </c>
      <c r="E5" s="18"/>
    </row>
    <row r="6" spans="2:5" x14ac:dyDescent="0.35">
      <c r="B6" s="42" t="str">
        <f>'Version Control'!$B$6</f>
        <v>Tab Name:</v>
      </c>
      <c r="C6" s="53" t="str">
        <f ca="1">MID(CELL("filename",A1), FIND("]", CELL("filename", A1))+ 1, 255)</f>
        <v>Instructions</v>
      </c>
      <c r="E6" s="18"/>
    </row>
    <row r="7" spans="2:5" x14ac:dyDescent="0.35">
      <c r="B7" s="56" t="str">
        <f>'Version Control'!$B$7</f>
        <v>File Name:</v>
      </c>
      <c r="C7" s="123" t="str">
        <f ca="1">'Version Control'!$C$7</f>
        <v>Faucets - v2.3.xlsx</v>
      </c>
      <c r="E7" s="18"/>
    </row>
    <row r="8" spans="2:5" x14ac:dyDescent="0.35">
      <c r="B8" s="56" t="str">
        <f>'Version Control'!$B$8</f>
        <v>Test Start Date:</v>
      </c>
      <c r="C8" s="182" t="str">
        <f>'Version Control'!$C$8</f>
        <v>[MM/DD/YYYY]</v>
      </c>
      <c r="E8" s="18"/>
    </row>
    <row r="9" spans="2:5" ht="16.2" thickBot="1" x14ac:dyDescent="0.4">
      <c r="B9" s="55" t="str">
        <f>'Version Control'!$B$9</f>
        <v xml:space="preserve">Test Completion Date: </v>
      </c>
      <c r="C9" s="54" t="str">
        <f>'Version Control'!$C$9</f>
        <v>[MM/DD/YYYY]</v>
      </c>
      <c r="E9" s="18"/>
    </row>
    <row r="10" spans="2:5" x14ac:dyDescent="0.35">
      <c r="C10" s="2"/>
      <c r="E10" s="18"/>
    </row>
    <row r="11" spans="2:5" ht="16.2" thickBot="1" x14ac:dyDescent="0.4">
      <c r="C11" s="2"/>
      <c r="E11" s="18"/>
    </row>
    <row r="12" spans="2:5" ht="16.2" thickBot="1" x14ac:dyDescent="0.4">
      <c r="B12" s="193" t="s">
        <v>129</v>
      </c>
      <c r="C12" s="194"/>
      <c r="E12" s="18"/>
    </row>
    <row r="13" spans="2:5" ht="16.2" thickBot="1" x14ac:dyDescent="0.4">
      <c r="B13" s="199" t="s">
        <v>184</v>
      </c>
      <c r="C13" s="200"/>
      <c r="E13" s="18"/>
    </row>
    <row r="14" spans="2:5" ht="16.2" thickBot="1" x14ac:dyDescent="0.4">
      <c r="B14" s="3"/>
      <c r="C14" s="3"/>
      <c r="E14" s="18"/>
    </row>
    <row r="15" spans="2:5" ht="16.2" thickBot="1" x14ac:dyDescent="0.4">
      <c r="B15" s="191" t="s">
        <v>0</v>
      </c>
      <c r="C15" s="192"/>
      <c r="E15" s="18"/>
    </row>
    <row r="16" spans="2:5" x14ac:dyDescent="0.35">
      <c r="B16" s="57" t="s">
        <v>1</v>
      </c>
      <c r="C16" s="59" t="s">
        <v>2</v>
      </c>
      <c r="E16" s="18"/>
    </row>
    <row r="17" spans="2:5" x14ac:dyDescent="0.35">
      <c r="B17" s="48" t="s">
        <v>3</v>
      </c>
      <c r="C17" s="45" t="s">
        <v>115</v>
      </c>
      <c r="E17" s="18"/>
    </row>
    <row r="18" spans="2:5" x14ac:dyDescent="0.35">
      <c r="B18" s="42" t="s">
        <v>4</v>
      </c>
      <c r="C18" s="45" t="s">
        <v>114</v>
      </c>
      <c r="E18" s="18"/>
    </row>
    <row r="19" spans="2:5" x14ac:dyDescent="0.35">
      <c r="B19" s="42" t="s">
        <v>51</v>
      </c>
      <c r="C19" s="45" t="s">
        <v>116</v>
      </c>
      <c r="E19" s="18"/>
    </row>
    <row r="20" spans="2:5" x14ac:dyDescent="0.35">
      <c r="B20" s="42" t="s">
        <v>126</v>
      </c>
      <c r="C20" s="45" t="s">
        <v>127</v>
      </c>
      <c r="E20" s="18"/>
    </row>
    <row r="21" spans="2:5" x14ac:dyDescent="0.35">
      <c r="B21" s="43" t="s">
        <v>166</v>
      </c>
      <c r="C21" s="46" t="s">
        <v>117</v>
      </c>
      <c r="E21" s="18"/>
    </row>
    <row r="22" spans="2:5" x14ac:dyDescent="0.35">
      <c r="B22" s="43" t="s">
        <v>167</v>
      </c>
      <c r="C22" s="46" t="s">
        <v>118</v>
      </c>
      <c r="E22" s="18"/>
    </row>
    <row r="23" spans="2:5" x14ac:dyDescent="0.35">
      <c r="B23" s="43" t="s">
        <v>5</v>
      </c>
      <c r="C23" s="46" t="s">
        <v>119</v>
      </c>
      <c r="E23" s="18"/>
    </row>
    <row r="24" spans="2:5" x14ac:dyDescent="0.35">
      <c r="B24" s="42" t="s">
        <v>6</v>
      </c>
      <c r="C24" s="45" t="s">
        <v>120</v>
      </c>
      <c r="E24" s="18"/>
    </row>
    <row r="25" spans="2:5" x14ac:dyDescent="0.35">
      <c r="B25" s="42" t="s">
        <v>128</v>
      </c>
      <c r="C25" s="45" t="s">
        <v>121</v>
      </c>
      <c r="E25" s="18"/>
    </row>
    <row r="26" spans="2:5" ht="16.2" thickBot="1" x14ac:dyDescent="0.4">
      <c r="B26" s="44" t="s">
        <v>7</v>
      </c>
      <c r="C26" s="47" t="s">
        <v>122</v>
      </c>
      <c r="E26" s="18"/>
    </row>
    <row r="27" spans="2:5" ht="16.2" thickBot="1" x14ac:dyDescent="0.4">
      <c r="B27" s="3"/>
      <c r="C27" s="3"/>
      <c r="E27" s="18"/>
    </row>
    <row r="28" spans="2:5" ht="16.2" thickBot="1" x14ac:dyDescent="0.4">
      <c r="B28" s="207" t="s">
        <v>93</v>
      </c>
      <c r="C28" s="208"/>
      <c r="E28" s="18"/>
    </row>
    <row r="29" spans="2:5" ht="16.5" customHeight="1" x14ac:dyDescent="0.35">
      <c r="B29" s="109" t="s">
        <v>151</v>
      </c>
      <c r="C29" s="180" t="s">
        <v>152</v>
      </c>
      <c r="E29" s="18"/>
    </row>
    <row r="30" spans="2:5" x14ac:dyDescent="0.35">
      <c r="B30" s="209" t="s">
        <v>153</v>
      </c>
      <c r="C30" s="105" t="s">
        <v>8</v>
      </c>
      <c r="E30" s="18"/>
    </row>
    <row r="31" spans="2:5" x14ac:dyDescent="0.35">
      <c r="B31" s="209"/>
      <c r="C31" s="106" t="s">
        <v>154</v>
      </c>
      <c r="E31" s="18"/>
    </row>
    <row r="32" spans="2:5" x14ac:dyDescent="0.35">
      <c r="B32" s="209"/>
      <c r="C32" s="107" t="s">
        <v>123</v>
      </c>
      <c r="E32" s="18"/>
    </row>
    <row r="33" spans="2:5" ht="20.399999999999999" thickBot="1" x14ac:dyDescent="0.4">
      <c r="B33" s="210"/>
      <c r="C33" s="108" t="s">
        <v>95</v>
      </c>
      <c r="E33" s="18"/>
    </row>
    <row r="34" spans="2:5" ht="16.2" thickBot="1" x14ac:dyDescent="0.4">
      <c r="B34" s="11"/>
      <c r="C34" s="10"/>
      <c r="E34" s="18"/>
    </row>
    <row r="35" spans="2:5" ht="18" thickBot="1" x14ac:dyDescent="0.4">
      <c r="B35" s="12" t="s">
        <v>94</v>
      </c>
      <c r="C35" s="13"/>
      <c r="E35" s="18"/>
    </row>
    <row r="36" spans="2:5" x14ac:dyDescent="0.35">
      <c r="B36" s="201" t="s">
        <v>124</v>
      </c>
      <c r="C36" s="202"/>
      <c r="E36" s="18"/>
    </row>
    <row r="37" spans="2:5" ht="11.25" customHeight="1" x14ac:dyDescent="0.35">
      <c r="B37" s="203"/>
      <c r="C37" s="204"/>
      <c r="E37" s="18"/>
    </row>
    <row r="38" spans="2:5" ht="23.25" customHeight="1" thickBot="1" x14ac:dyDescent="0.4">
      <c r="B38" s="205"/>
      <c r="C38" s="206"/>
      <c r="E38" s="18"/>
    </row>
    <row r="39" spans="2:5" ht="17.25" customHeight="1" x14ac:dyDescent="0.35">
      <c r="B39" s="195" t="s">
        <v>125</v>
      </c>
      <c r="C39" s="196"/>
      <c r="E39" s="18"/>
    </row>
    <row r="40" spans="2:5" ht="20.25" customHeight="1" thickBot="1" x14ac:dyDescent="0.4">
      <c r="B40" s="197"/>
      <c r="C40" s="198"/>
      <c r="E40" s="18"/>
    </row>
    <row r="41" spans="2:5" x14ac:dyDescent="0.35">
      <c r="B41" s="165"/>
      <c r="C41" s="166"/>
      <c r="E41" s="18"/>
    </row>
    <row r="42" spans="2:5" ht="19.8" x14ac:dyDescent="0.35">
      <c r="B42" s="16" t="s">
        <v>91</v>
      </c>
      <c r="C42" s="17" t="s">
        <v>92</v>
      </c>
      <c r="E42" s="18"/>
    </row>
    <row r="43" spans="2:5" x14ac:dyDescent="0.35">
      <c r="B43" s="14"/>
      <c r="C43" s="15"/>
      <c r="E43" s="18"/>
    </row>
    <row r="44" spans="2:5" x14ac:dyDescent="0.35">
      <c r="B44" s="167" t="s">
        <v>9</v>
      </c>
      <c r="C44" s="168" t="s">
        <v>4</v>
      </c>
      <c r="E44" s="18"/>
    </row>
    <row r="45" spans="2:5" x14ac:dyDescent="0.35">
      <c r="B45" s="169" t="s">
        <v>10</v>
      </c>
      <c r="C45" s="170" t="s">
        <v>51</v>
      </c>
      <c r="E45" s="18"/>
    </row>
    <row r="46" spans="2:5" x14ac:dyDescent="0.35">
      <c r="B46" s="169" t="s">
        <v>11</v>
      </c>
      <c r="C46" s="171" t="s">
        <v>126</v>
      </c>
      <c r="E46" s="18"/>
    </row>
    <row r="47" spans="2:5" x14ac:dyDescent="0.35">
      <c r="B47" s="169" t="s">
        <v>12</v>
      </c>
      <c r="C47" s="171" t="s">
        <v>197</v>
      </c>
      <c r="E47" s="18"/>
    </row>
    <row r="48" spans="2:5" x14ac:dyDescent="0.35">
      <c r="B48" s="169" t="s">
        <v>13</v>
      </c>
      <c r="C48" s="171" t="s">
        <v>168</v>
      </c>
      <c r="E48" s="18"/>
    </row>
    <row r="49" spans="1:5" x14ac:dyDescent="0.35">
      <c r="B49" s="169" t="s">
        <v>14</v>
      </c>
      <c r="C49" s="171" t="s">
        <v>5</v>
      </c>
      <c r="E49" s="18"/>
    </row>
    <row r="50" spans="1:5" ht="16.2" thickBot="1" x14ac:dyDescent="0.4">
      <c r="B50" s="172" t="s">
        <v>90</v>
      </c>
      <c r="C50" s="173" t="s">
        <v>6</v>
      </c>
      <c r="E50" s="18"/>
    </row>
    <row r="51" spans="1:5" x14ac:dyDescent="0.35">
      <c r="E51" s="18"/>
    </row>
    <row r="52" spans="1:5" x14ac:dyDescent="0.35">
      <c r="A52" s="18"/>
      <c r="B52" s="18"/>
      <c r="C52" s="18"/>
      <c r="D52" s="18"/>
      <c r="E52" s="18"/>
    </row>
  </sheetData>
  <sheetProtection algorithmName="SHA-512" hashValue="umMWOTqrtNXc/S3oob0CLGWRbDpqR4yMAu8b+uO9PJtmNZhLeFjKI/49WZe9tgogxajYNABI+9jdcZYEjkVtAQ==" saltValue="cGOcWUrgdtA3dvDsRBy3Ng==" spinCount="100000" sheet="1" objects="1" scenarios="1" selectLockedCells="1"/>
  <mergeCells count="8">
    <mergeCell ref="B2:C2"/>
    <mergeCell ref="B12:C12"/>
    <mergeCell ref="B39:C40"/>
    <mergeCell ref="B13:C13"/>
    <mergeCell ref="B36:C38"/>
    <mergeCell ref="B15:C15"/>
    <mergeCell ref="B28:C28"/>
    <mergeCell ref="B30:B33"/>
  </mergeCells>
  <hyperlinks>
    <hyperlink ref="B13" r:id="rId1" display="10 CFR 430 Subpart B Appendix F:  Uniform Test Method for Measuring the Energy Consumption of Room Air Conditioners [76 FR 1035, Jan. 6, 2011]" xr:uid="{00000000-0004-0000-0000-000000000000}"/>
    <hyperlink ref="C44" location="'General Info &amp; Test Results'!A1" display="Fill in blue boxes in the &quot;General Info &amp; Test Results&quot; tab." xr:uid="{00000000-0004-0000-0000-000001000000}"/>
    <hyperlink ref="C45" location="'Description of Test Units'!A1" display="Fill in blue boxes in the &quot;Desciption of Test Units&quot; tab" xr:uid="{00000000-0004-0000-0000-000002000000}"/>
    <hyperlink ref="C47" location="'Sprayhead Results '!A1" display="Sprayhead Resuls (if applicable)" xr:uid="{00000000-0004-0000-0000-000003000000}"/>
    <hyperlink ref="C50" location="'Report Sign-Off Block'!A1" display="Fill in blue boxes in the &quot;Report Sign-Off Block&quot; tab" xr:uid="{00000000-0004-0000-0000-000004000000}"/>
    <hyperlink ref="B13:C13" r:id="rId2" display="10 CFR 430 Subpart B Appendix S: Uniform Test Method for Measuring the Water Consumption of Faucets and Showerheads" xr:uid="{00000000-0004-0000-0000-000005000000}"/>
    <hyperlink ref="C48" location="'Non-Sprayhead Results'!A1" display="Non-Sprayhead Results (if applicable)" xr:uid="{00000000-0004-0000-0000-000006000000}"/>
    <hyperlink ref="C46" location="'Setup &amp; Instrumentation'!A1" display="Setup &amp; Instrumentation" xr:uid="{00000000-0004-0000-0000-000007000000}"/>
    <hyperlink ref="C49" location="Photos!A1" display="Photos (if applicable)" xr:uid="{00000000-0004-0000-0000-000008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0"/>
  <sheetViews>
    <sheetView showGridLines="0" showZeros="0" zoomScale="80" zoomScaleNormal="80" workbookViewId="0">
      <selection activeCell="E3" sqref="E3"/>
    </sheetView>
  </sheetViews>
  <sheetFormatPr defaultColWidth="9.109375" defaultRowHeight="15.6" x14ac:dyDescent="0.35"/>
  <cols>
    <col min="1" max="1" width="4.44140625" style="1" customWidth="1"/>
    <col min="2" max="2" width="31.5546875" style="1" customWidth="1"/>
    <col min="3" max="3" width="48.6640625" style="1" customWidth="1"/>
    <col min="4" max="4" width="5.6640625" style="1" customWidth="1"/>
    <col min="5" max="5" width="25.6640625" style="1" bestFit="1" customWidth="1"/>
    <col min="6" max="6" width="4.88671875" style="1" customWidth="1"/>
    <col min="7" max="7" width="3.5546875" style="1" customWidth="1"/>
    <col min="8" max="16384" width="9.109375" style="1"/>
  </cols>
  <sheetData>
    <row r="1" spans="2:7" ht="16.2" thickBot="1" x14ac:dyDescent="0.4">
      <c r="G1" s="18"/>
    </row>
    <row r="2" spans="2:7" ht="16.2" thickBot="1" x14ac:dyDescent="0.4">
      <c r="B2" s="358" t="s">
        <v>15</v>
      </c>
      <c r="C2" s="359"/>
      <c r="G2" s="18"/>
    </row>
    <row r="3" spans="2:7" x14ac:dyDescent="0.35">
      <c r="B3" s="111" t="s">
        <v>157</v>
      </c>
      <c r="C3" s="112" t="s">
        <v>159</v>
      </c>
      <c r="E3" s="9" t="s">
        <v>52</v>
      </c>
      <c r="G3" s="18"/>
    </row>
    <row r="4" spans="2:7" x14ac:dyDescent="0.35">
      <c r="B4" s="113" t="s">
        <v>18</v>
      </c>
      <c r="C4" s="114" t="str">
        <f>INDEX(B14:B58,COUNTA(B14:B58),1)</f>
        <v>v2.3</v>
      </c>
      <c r="G4" s="18"/>
    </row>
    <row r="5" spans="2:7" x14ac:dyDescent="0.35">
      <c r="B5" s="113" t="s">
        <v>158</v>
      </c>
      <c r="C5" s="115">
        <f>IF(MAX(B14:C100)=0,"No Revisions Dates Entered",MAX(C14:C100))</f>
        <v>45811</v>
      </c>
      <c r="G5" s="18"/>
    </row>
    <row r="6" spans="2:7" x14ac:dyDescent="0.35">
      <c r="B6" s="113" t="s">
        <v>17</v>
      </c>
      <c r="C6" s="116" t="str">
        <f ca="1">MID(CELL("filename",A1), FIND("]", CELL("filename", A1))+ 1, 255)</f>
        <v>Version Control</v>
      </c>
      <c r="G6" s="18"/>
    </row>
    <row r="7" spans="2:7" ht="30" customHeight="1" x14ac:dyDescent="0.35">
      <c r="B7" s="117" t="s">
        <v>16</v>
      </c>
      <c r="C7" s="118" t="str">
        <f ca="1">MID(CELL("FILENAME",H1),FIND("[",CELL("FILENAME",H1))+1,FIND("]",CELL("FILENAME",H1))-FIND("[",CELL("FILENAME",H1))-1)</f>
        <v>Faucets - v2.3.xlsx</v>
      </c>
      <c r="G7" s="18"/>
    </row>
    <row r="8" spans="2:7" x14ac:dyDescent="0.35">
      <c r="B8" s="117" t="s">
        <v>195</v>
      </c>
      <c r="C8" s="181" t="str">
        <f>'General Info &amp; Test Results'!C17</f>
        <v>[MM/DD/YYYY]</v>
      </c>
      <c r="G8" s="18"/>
    </row>
    <row r="9" spans="2:7" ht="16.2" thickBot="1" x14ac:dyDescent="0.4">
      <c r="B9" s="119" t="s">
        <v>19</v>
      </c>
      <c r="C9" s="120" t="str">
        <f>'General Info &amp; Test Results'!C18</f>
        <v>[MM/DD/YYYY]</v>
      </c>
      <c r="G9" s="18"/>
    </row>
    <row r="10" spans="2:7" x14ac:dyDescent="0.35">
      <c r="G10" s="18"/>
    </row>
    <row r="11" spans="2:7" ht="16.2" thickBot="1" x14ac:dyDescent="0.4">
      <c r="G11" s="18"/>
    </row>
    <row r="12" spans="2:7" ht="16.2" thickBot="1" x14ac:dyDescent="0.4">
      <c r="B12" s="40" t="s">
        <v>20</v>
      </c>
      <c r="C12" s="41"/>
      <c r="G12" s="18"/>
    </row>
    <row r="13" spans="2:7" ht="16.2" thickBot="1" x14ac:dyDescent="0.4">
      <c r="B13" s="49" t="s">
        <v>21</v>
      </c>
      <c r="C13" s="63" t="s">
        <v>22</v>
      </c>
      <c r="G13" s="18"/>
    </row>
    <row r="14" spans="2:7" x14ac:dyDescent="0.35">
      <c r="B14" s="69" t="s">
        <v>192</v>
      </c>
      <c r="C14" s="61">
        <v>40737</v>
      </c>
      <c r="G14" s="18"/>
    </row>
    <row r="15" spans="2:7" x14ac:dyDescent="0.35">
      <c r="B15" s="62" t="s">
        <v>193</v>
      </c>
      <c r="C15" s="61">
        <v>41837</v>
      </c>
      <c r="G15" s="18"/>
    </row>
    <row r="16" spans="2:7" x14ac:dyDescent="0.35">
      <c r="B16" s="174" t="s">
        <v>183</v>
      </c>
      <c r="C16" s="175">
        <v>42542</v>
      </c>
      <c r="G16" s="18"/>
    </row>
    <row r="17" spans="1:7" x14ac:dyDescent="0.35">
      <c r="B17" s="174" t="s">
        <v>185</v>
      </c>
      <c r="C17" s="175">
        <v>42922</v>
      </c>
      <c r="G17" s="18"/>
    </row>
    <row r="18" spans="1:7" x14ac:dyDescent="0.35">
      <c r="B18" s="174" t="s">
        <v>191</v>
      </c>
      <c r="C18" s="175">
        <v>43336</v>
      </c>
      <c r="G18" s="18"/>
    </row>
    <row r="19" spans="1:7" x14ac:dyDescent="0.35">
      <c r="B19" s="174" t="s">
        <v>194</v>
      </c>
      <c r="C19" s="175">
        <v>45811</v>
      </c>
      <c r="G19" s="18"/>
    </row>
    <row r="20" spans="1:7" x14ac:dyDescent="0.35">
      <c r="B20" s="174"/>
      <c r="C20" s="175"/>
      <c r="G20" s="18"/>
    </row>
    <row r="21" spans="1:7" x14ac:dyDescent="0.35">
      <c r="B21" s="174"/>
      <c r="C21" s="175"/>
      <c r="G21" s="18"/>
    </row>
    <row r="22" spans="1:7" x14ac:dyDescent="0.35">
      <c r="B22" s="174"/>
      <c r="C22" s="175"/>
      <c r="G22" s="18"/>
    </row>
    <row r="23" spans="1:7" x14ac:dyDescent="0.35">
      <c r="B23" s="174"/>
      <c r="C23" s="175"/>
      <c r="G23" s="18"/>
    </row>
    <row r="24" spans="1:7" x14ac:dyDescent="0.35">
      <c r="B24" s="174"/>
      <c r="C24" s="175"/>
      <c r="G24" s="18"/>
    </row>
    <row r="25" spans="1:7" x14ac:dyDescent="0.35">
      <c r="B25" s="174"/>
      <c r="C25" s="175"/>
      <c r="G25" s="18"/>
    </row>
    <row r="26" spans="1:7" x14ac:dyDescent="0.35">
      <c r="B26" s="174"/>
      <c r="C26" s="175"/>
      <c r="G26" s="18"/>
    </row>
    <row r="27" spans="1:7" x14ac:dyDescent="0.35">
      <c r="B27" s="174"/>
      <c r="C27" s="175"/>
      <c r="G27" s="18"/>
    </row>
    <row r="28" spans="1:7" ht="16.2" thickBot="1" x14ac:dyDescent="0.4">
      <c r="B28" s="67"/>
      <c r="C28" s="68"/>
      <c r="G28" s="18"/>
    </row>
    <row r="29" spans="1:7" x14ac:dyDescent="0.35">
      <c r="G29" s="18"/>
    </row>
    <row r="30" spans="1:7" x14ac:dyDescent="0.35">
      <c r="A30" s="18"/>
      <c r="B30" s="18"/>
      <c r="C30" s="18"/>
      <c r="D30" s="18"/>
      <c r="E30" s="18"/>
      <c r="F30" s="18"/>
      <c r="G30" s="18"/>
    </row>
  </sheetData>
  <sheetProtection algorithmName="SHA-512" hashValue="yoLT1IA4fOq8lm6bKm/4kLufSuCXku6pIA2N31iEcX1Vtzpk/4URQoPxmGtDbf0RiPLYaq7D6gQnwo1a1JOtGA==" saltValue="wmdDxy1hNpf4Lfw9a+K+lg==" spinCount="100000" sheet="1" objects="1" scenarios="1" selectLockedCells="1"/>
  <mergeCells count="1">
    <mergeCell ref="B2:C2"/>
  </mergeCells>
  <hyperlinks>
    <hyperlink ref="E3" location="Instructions!A1" display="Back to Instructions Tab" xr:uid="{00000000-0004-0000-09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41"/>
  <sheetViews>
    <sheetView showGridLines="0" showZeros="0" zoomScale="80" zoomScaleNormal="80" workbookViewId="0">
      <selection activeCell="C13" sqref="C13"/>
    </sheetView>
  </sheetViews>
  <sheetFormatPr defaultColWidth="9.109375" defaultRowHeight="15.6" x14ac:dyDescent="0.35"/>
  <cols>
    <col min="1" max="1" width="3.109375" style="24" customWidth="1"/>
    <col min="2" max="2" width="35.109375" style="24" customWidth="1"/>
    <col min="3" max="3" width="42" style="24" customWidth="1"/>
    <col min="4" max="4" width="4.44140625" style="24" customWidth="1"/>
    <col min="5" max="5" width="30.44140625" style="24" customWidth="1"/>
    <col min="6" max="6" width="31.88671875" style="24" customWidth="1"/>
    <col min="7" max="7" width="32.109375" style="24" customWidth="1"/>
    <col min="8" max="8" width="30.33203125" style="24" customWidth="1"/>
    <col min="9" max="9" width="4.21875" style="24" customWidth="1"/>
    <col min="10" max="10" width="4.109375" style="24" customWidth="1"/>
    <col min="11" max="11" width="16.33203125" style="24" customWidth="1"/>
    <col min="12" max="12" width="17.33203125" style="24" customWidth="1"/>
    <col min="13" max="14" width="16" style="24" customWidth="1"/>
    <col min="15" max="16384" width="9.109375" style="24"/>
  </cols>
  <sheetData>
    <row r="1" spans="2:15" ht="16.2" thickBot="1" x14ac:dyDescent="0.4">
      <c r="J1" s="25"/>
    </row>
    <row r="2" spans="2:15" ht="16.2" thickBot="1" x14ac:dyDescent="0.4">
      <c r="B2" s="191" t="str">
        <f>'Version Control'!$B$2</f>
        <v>Title Block</v>
      </c>
      <c r="C2" s="192"/>
      <c r="J2" s="25"/>
    </row>
    <row r="3" spans="2:15" x14ac:dyDescent="0.35">
      <c r="B3" s="48" t="str">
        <f>'Version Control'!$B$3</f>
        <v>Test Report Template Name:</v>
      </c>
      <c r="C3" s="51" t="str">
        <f>'Version Control'!$C$3</f>
        <v xml:space="preserve">Faucet  </v>
      </c>
      <c r="E3" s="9" t="s">
        <v>52</v>
      </c>
      <c r="J3" s="25"/>
    </row>
    <row r="4" spans="2:15" x14ac:dyDescent="0.35">
      <c r="B4" s="42" t="str">
        <f>'Version Control'!$B$4</f>
        <v>Version Number:</v>
      </c>
      <c r="C4" s="52" t="str">
        <f>'Version Control'!$C$4</f>
        <v>v2.3</v>
      </c>
      <c r="J4" s="25"/>
    </row>
    <row r="5" spans="2:15" x14ac:dyDescent="0.35">
      <c r="B5" s="42" t="str">
        <f>'Version Control'!$B$5</f>
        <v xml:space="preserve">Latest Template Revision: </v>
      </c>
      <c r="C5" s="122">
        <f>'Version Control'!$C$5</f>
        <v>45811</v>
      </c>
      <c r="J5" s="25"/>
    </row>
    <row r="6" spans="2:15" x14ac:dyDescent="0.35">
      <c r="B6" s="42" t="str">
        <f>'Version Control'!$B$6</f>
        <v>Tab Name:</v>
      </c>
      <c r="C6" s="53" t="str">
        <f ca="1">MID(CELL("filename",A1), FIND("]", CELL("filename", A1))+ 1, 255)</f>
        <v>General Info &amp; Test Results</v>
      </c>
      <c r="J6" s="25"/>
    </row>
    <row r="7" spans="2:15" ht="37.5" customHeight="1" x14ac:dyDescent="0.35">
      <c r="B7" s="56" t="str">
        <f>'Version Control'!$B$7</f>
        <v>File Name:</v>
      </c>
      <c r="C7" s="123" t="str">
        <f ca="1">'Version Control'!$C$7</f>
        <v>Faucets - v2.3.xlsx</v>
      </c>
      <c r="J7" s="25"/>
    </row>
    <row r="8" spans="2:15" x14ac:dyDescent="0.35">
      <c r="B8" s="56" t="str">
        <f>'Version Control'!$B$8</f>
        <v>Test Start Date:</v>
      </c>
      <c r="C8" s="182" t="str">
        <f>'Version Control'!$C$8</f>
        <v>[MM/DD/YYYY]</v>
      </c>
      <c r="J8" s="25"/>
    </row>
    <row r="9" spans="2:15" ht="16.2" thickBot="1" x14ac:dyDescent="0.4">
      <c r="B9" s="55" t="str">
        <f>'Version Control'!$B$9</f>
        <v xml:space="preserve">Test Completion Date: </v>
      </c>
      <c r="C9" s="54" t="str">
        <f>'Version Control'!$C$9</f>
        <v>[MM/DD/YYYY]</v>
      </c>
      <c r="J9" s="25"/>
    </row>
    <row r="10" spans="2:15" x14ac:dyDescent="0.35">
      <c r="J10" s="25"/>
    </row>
    <row r="11" spans="2:15" ht="16.2" thickBot="1" x14ac:dyDescent="0.4">
      <c r="J11" s="25"/>
    </row>
    <row r="12" spans="2:15" ht="18.75" customHeight="1" thickBot="1" x14ac:dyDescent="0.4">
      <c r="B12" s="64" t="s">
        <v>130</v>
      </c>
      <c r="C12" s="65"/>
      <c r="E12" s="132" t="s">
        <v>134</v>
      </c>
      <c r="F12" s="133"/>
      <c r="G12" s="133"/>
      <c r="H12" s="134"/>
      <c r="J12" s="25"/>
      <c r="K12" s="128"/>
      <c r="L12" s="128"/>
      <c r="M12" s="128"/>
      <c r="N12" s="128"/>
      <c r="O12" s="128"/>
    </row>
    <row r="13" spans="2:15" ht="18" customHeight="1" thickBot="1" x14ac:dyDescent="0.4">
      <c r="B13" s="71" t="s">
        <v>27</v>
      </c>
      <c r="C13" s="72"/>
      <c r="E13" s="176" t="s">
        <v>70</v>
      </c>
      <c r="F13" s="135"/>
      <c r="G13" s="135"/>
      <c r="H13" s="136"/>
      <c r="J13" s="25"/>
      <c r="K13" s="128"/>
      <c r="L13" s="128"/>
      <c r="M13" s="128"/>
      <c r="N13" s="128"/>
      <c r="O13" s="128"/>
    </row>
    <row r="14" spans="2:15" ht="16.2" thickBot="1" x14ac:dyDescent="0.4">
      <c r="B14" s="103" t="s">
        <v>28</v>
      </c>
      <c r="C14" s="70"/>
      <c r="E14" s="177" t="s">
        <v>161</v>
      </c>
      <c r="F14" s="213" t="str">
        <f>IF(Sprayhead="Sprayhead",CONCATENATE(Sprayhead," faucet, ",Actuation," actuation, ", Control," control"),"")</f>
        <v/>
      </c>
      <c r="G14" s="214"/>
      <c r="H14" s="215"/>
      <c r="J14" s="25"/>
      <c r="K14" s="128"/>
      <c r="L14" s="128"/>
      <c r="M14" s="128"/>
      <c r="N14" s="128"/>
      <c r="O14" s="128"/>
    </row>
    <row r="15" spans="2:15" ht="16.2" thickBot="1" x14ac:dyDescent="0.4">
      <c r="E15" s="79" t="str">
        <f>'Sprayhead Results '!C30</f>
        <v>Orifice Number</v>
      </c>
      <c r="F15" s="78" t="str">
        <f>'Sprayhead Results '!D31</f>
        <v>Water Temp. (F)</v>
      </c>
      <c r="G15" s="78" t="str">
        <f>'Sprayhead Results '!E31</f>
        <v>Water Pressure (psi)</v>
      </c>
      <c r="H15" s="80" t="str">
        <f>SprayheadUnits</f>
        <v>Gal/cycle</v>
      </c>
      <c r="J15" s="25"/>
      <c r="K15" s="128"/>
      <c r="L15" s="128"/>
      <c r="M15" s="128"/>
      <c r="N15" s="128"/>
    </row>
    <row r="16" spans="2:15" ht="18.75" customHeight="1" thickBot="1" x14ac:dyDescent="0.4">
      <c r="B16" s="64" t="s">
        <v>131</v>
      </c>
      <c r="C16" s="65"/>
      <c r="E16" s="139" t="str">
        <f xml:space="preserve"> 'Sprayhead Results '!C32</f>
        <v/>
      </c>
      <c r="F16" s="21">
        <f xml:space="preserve"> 'Sprayhead Results '!D32</f>
        <v>0</v>
      </c>
      <c r="G16" s="21">
        <f xml:space="preserve"> 'Sprayhead Results '!E32</f>
        <v>0</v>
      </c>
      <c r="H16" s="140">
        <f xml:space="preserve"> 'Sprayhead Results '!G32</f>
        <v>0</v>
      </c>
      <c r="J16" s="25"/>
      <c r="K16" s="128"/>
      <c r="L16" s="128"/>
      <c r="M16" s="128"/>
      <c r="N16" s="128"/>
    </row>
    <row r="17" spans="2:14" ht="18" customHeight="1" x14ac:dyDescent="0.35">
      <c r="B17" s="27" t="s">
        <v>40</v>
      </c>
      <c r="C17" s="50" t="s">
        <v>26</v>
      </c>
      <c r="E17" s="139" t="str">
        <f xml:space="preserve"> 'Sprayhead Results '!C33</f>
        <v/>
      </c>
      <c r="F17" s="21">
        <f xml:space="preserve"> 'Sprayhead Results '!D33</f>
        <v>0</v>
      </c>
      <c r="G17" s="21">
        <f xml:space="preserve"> 'Sprayhead Results '!E33</f>
        <v>0</v>
      </c>
      <c r="H17" s="140">
        <f xml:space="preserve"> 'Sprayhead Results '!G33</f>
        <v>0</v>
      </c>
      <c r="J17" s="25"/>
      <c r="K17" s="128"/>
      <c r="L17" s="128"/>
      <c r="M17" s="128"/>
      <c r="N17" s="128"/>
    </row>
    <row r="18" spans="2:14" ht="18.75" customHeight="1" thickBot="1" x14ac:dyDescent="0.4">
      <c r="B18" s="73" t="s">
        <v>41</v>
      </c>
      <c r="C18" s="74" t="s">
        <v>26</v>
      </c>
      <c r="E18" s="139" t="str">
        <f xml:space="preserve"> 'Sprayhead Results '!C34</f>
        <v/>
      </c>
      <c r="F18" s="21">
        <f xml:space="preserve"> 'Sprayhead Results '!D34</f>
        <v>0</v>
      </c>
      <c r="G18" s="21">
        <f xml:space="preserve"> 'Sprayhead Results '!E34</f>
        <v>0</v>
      </c>
      <c r="H18" s="140">
        <f xml:space="preserve"> 'Sprayhead Results '!G34</f>
        <v>0</v>
      </c>
      <c r="J18" s="25"/>
    </row>
    <row r="19" spans="2:14" ht="18.75" customHeight="1" thickBot="1" x14ac:dyDescent="0.4">
      <c r="E19" s="139" t="str">
        <f xml:space="preserve"> 'Sprayhead Results '!C35</f>
        <v/>
      </c>
      <c r="F19" s="21">
        <f xml:space="preserve"> 'Sprayhead Results '!D35</f>
        <v>0</v>
      </c>
      <c r="G19" s="21">
        <f xml:space="preserve"> 'Sprayhead Results '!E35</f>
        <v>0</v>
      </c>
      <c r="H19" s="140">
        <f xml:space="preserve"> 'Sprayhead Results '!G35</f>
        <v>0</v>
      </c>
      <c r="J19" s="25"/>
    </row>
    <row r="20" spans="2:14" ht="18.75" customHeight="1" thickBot="1" x14ac:dyDescent="0.4">
      <c r="B20" s="64" t="s">
        <v>132</v>
      </c>
      <c r="C20" s="65"/>
      <c r="E20" s="139" t="str">
        <f xml:space="preserve"> 'Sprayhead Results '!C36</f>
        <v/>
      </c>
      <c r="F20" s="21">
        <f xml:space="preserve"> 'Sprayhead Results '!D36</f>
        <v>0</v>
      </c>
      <c r="G20" s="21">
        <f xml:space="preserve"> 'Sprayhead Results '!E36</f>
        <v>0</v>
      </c>
      <c r="H20" s="140">
        <f xml:space="preserve"> 'Sprayhead Results '!G36</f>
        <v>0</v>
      </c>
      <c r="J20" s="25"/>
    </row>
    <row r="21" spans="2:14" ht="18" customHeight="1" x14ac:dyDescent="0.35">
      <c r="B21" s="75" t="s">
        <v>105</v>
      </c>
      <c r="C21" s="76"/>
      <c r="E21" s="139" t="str">
        <f xml:space="preserve"> 'Sprayhead Results '!C37</f>
        <v/>
      </c>
      <c r="F21" s="21">
        <f xml:space="preserve"> 'Sprayhead Results '!D37</f>
        <v>0</v>
      </c>
      <c r="G21" s="21">
        <f xml:space="preserve"> 'Sprayhead Results '!E37</f>
        <v>0</v>
      </c>
      <c r="H21" s="140">
        <f xml:space="preserve"> 'Sprayhead Results '!G37</f>
        <v>0</v>
      </c>
      <c r="J21" s="25"/>
    </row>
    <row r="22" spans="2:14" ht="18" customHeight="1" x14ac:dyDescent="0.35">
      <c r="B22" s="26" t="s">
        <v>96</v>
      </c>
      <c r="C22" s="28"/>
      <c r="E22" s="139" t="str">
        <f xml:space="preserve"> 'Sprayhead Results '!C38</f>
        <v/>
      </c>
      <c r="F22" s="21">
        <f xml:space="preserve"> 'Sprayhead Results '!D38</f>
        <v>0</v>
      </c>
      <c r="G22" s="21">
        <f xml:space="preserve"> 'Sprayhead Results '!E38</f>
        <v>0</v>
      </c>
      <c r="H22" s="140">
        <f xml:space="preserve"> 'Sprayhead Results '!G38</f>
        <v>0</v>
      </c>
      <c r="J22" s="25"/>
    </row>
    <row r="23" spans="2:14" ht="18" customHeight="1" x14ac:dyDescent="0.35">
      <c r="B23" s="26" t="s">
        <v>97</v>
      </c>
      <c r="C23" s="28"/>
      <c r="E23" s="139" t="str">
        <f xml:space="preserve"> 'Sprayhead Results '!C39</f>
        <v/>
      </c>
      <c r="F23" s="21">
        <f xml:space="preserve"> 'Sprayhead Results '!D39</f>
        <v>0</v>
      </c>
      <c r="G23" s="21">
        <f xml:space="preserve"> 'Sprayhead Results '!E39</f>
        <v>0</v>
      </c>
      <c r="H23" s="140">
        <f xml:space="preserve"> 'Sprayhead Results '!G39</f>
        <v>0</v>
      </c>
      <c r="J23" s="25"/>
    </row>
    <row r="24" spans="2:14" ht="18" customHeight="1" x14ac:dyDescent="0.35">
      <c r="B24" s="26" t="s">
        <v>173</v>
      </c>
      <c r="C24" s="28"/>
      <c r="E24" s="139" t="str">
        <f xml:space="preserve"> 'Sprayhead Results '!C40</f>
        <v/>
      </c>
      <c r="F24" s="21">
        <f xml:space="preserve"> 'Sprayhead Results '!D40</f>
        <v>0</v>
      </c>
      <c r="G24" s="21">
        <f xml:space="preserve"> 'Sprayhead Results '!E40</f>
        <v>0</v>
      </c>
      <c r="H24" s="140">
        <f xml:space="preserve"> 'Sprayhead Results '!G40</f>
        <v>0</v>
      </c>
      <c r="J24" s="25"/>
    </row>
    <row r="25" spans="2:14" ht="18.75" customHeight="1" thickBot="1" x14ac:dyDescent="0.4">
      <c r="B25" s="26" t="s">
        <v>98</v>
      </c>
      <c r="C25" s="28"/>
      <c r="E25" s="141" t="str">
        <f xml:space="preserve"> 'Sprayhead Results '!C41</f>
        <v/>
      </c>
      <c r="F25" s="22">
        <f xml:space="preserve"> 'Sprayhead Results '!D41</f>
        <v>0</v>
      </c>
      <c r="G25" s="22">
        <f xml:space="preserve"> 'Sprayhead Results '!E41</f>
        <v>0</v>
      </c>
      <c r="H25" s="142">
        <f xml:space="preserve"> 'Sprayhead Results '!G41</f>
        <v>0</v>
      </c>
      <c r="J25" s="25"/>
    </row>
    <row r="26" spans="2:14" ht="18" customHeight="1" thickBot="1" x14ac:dyDescent="0.4">
      <c r="B26" s="27" t="s">
        <v>133</v>
      </c>
      <c r="C26" s="146"/>
      <c r="E26" s="176" t="s">
        <v>72</v>
      </c>
      <c r="F26" s="135"/>
      <c r="G26" s="135"/>
      <c r="H26" s="136"/>
      <c r="I26" s="129"/>
      <c r="J26" s="25"/>
    </row>
    <row r="27" spans="2:14" x14ac:dyDescent="0.35">
      <c r="B27" s="26" t="s">
        <v>155</v>
      </c>
      <c r="C27" s="110" t="s">
        <v>26</v>
      </c>
      <c r="E27" s="138" t="s">
        <v>162</v>
      </c>
      <c r="F27" s="78" t="str">
        <f>'Non-Sprayhead Results'!C31</f>
        <v>Water Temp. (F)</v>
      </c>
      <c r="G27" s="78" t="str">
        <f>'Non-Sprayhead Results'!D31</f>
        <v>Water Pressure (psi)</v>
      </c>
      <c r="H27" s="80" t="str">
        <f>NonSprayheadUnits</f>
        <v>Gal/cycle</v>
      </c>
      <c r="J27" s="25"/>
    </row>
    <row r="28" spans="2:14" ht="39" customHeight="1" thickBot="1" x14ac:dyDescent="0.4">
      <c r="B28" s="73" t="s">
        <v>156</v>
      </c>
      <c r="C28" s="157"/>
      <c r="E28" s="143" t="str">
        <f>IF(Sprayhead="Non-Sprayhead",CONCATENATE(Sprayhead," faucet, ", Control," control"),"")</f>
        <v/>
      </c>
      <c r="F28" s="144">
        <f xml:space="preserve"> 'Non-Sprayhead Results'!C32</f>
        <v>0</v>
      </c>
      <c r="G28" s="144">
        <f xml:space="preserve"> 'Non-Sprayhead Results'!D32</f>
        <v>0</v>
      </c>
      <c r="H28" s="145">
        <f>'Non-Sprayhead Results'!F32</f>
        <v>0</v>
      </c>
      <c r="J28" s="25"/>
    </row>
    <row r="29" spans="2:14" x14ac:dyDescent="0.35">
      <c r="E29" s="137"/>
      <c r="J29" s="25"/>
    </row>
    <row r="30" spans="2:14" ht="16.2" thickBot="1" x14ac:dyDescent="0.4">
      <c r="E30" s="81" t="s">
        <v>135</v>
      </c>
      <c r="F30" s="29"/>
      <c r="G30" s="29"/>
      <c r="H30" s="82"/>
      <c r="J30" s="25"/>
    </row>
    <row r="31" spans="2:14" ht="16.5" customHeight="1" thickBot="1" x14ac:dyDescent="0.4">
      <c r="E31" s="191" t="s">
        <v>136</v>
      </c>
      <c r="F31" s="222"/>
      <c r="G31" s="222"/>
      <c r="H31" s="192"/>
      <c r="J31" s="25"/>
    </row>
    <row r="32" spans="2:14" ht="16.5" customHeight="1" x14ac:dyDescent="0.35">
      <c r="E32" s="216" t="s">
        <v>137</v>
      </c>
      <c r="F32" s="217"/>
      <c r="G32" s="217"/>
      <c r="H32" s="218"/>
      <c r="J32" s="25"/>
    </row>
    <row r="33" spans="1:10" ht="17.25" customHeight="1" x14ac:dyDescent="0.35">
      <c r="E33" s="219"/>
      <c r="F33" s="220"/>
      <c r="G33" s="220"/>
      <c r="H33" s="221"/>
      <c r="J33" s="25"/>
    </row>
    <row r="34" spans="1:10" x14ac:dyDescent="0.35">
      <c r="E34" s="219"/>
      <c r="F34" s="220"/>
      <c r="G34" s="220"/>
      <c r="H34" s="221"/>
      <c r="J34" s="25"/>
    </row>
    <row r="35" spans="1:10" x14ac:dyDescent="0.35">
      <c r="E35" s="223" t="s">
        <v>23</v>
      </c>
      <c r="F35" s="224"/>
      <c r="G35" s="83" t="s">
        <v>22</v>
      </c>
      <c r="H35" s="84" t="s">
        <v>24</v>
      </c>
      <c r="J35" s="25"/>
    </row>
    <row r="36" spans="1:10" x14ac:dyDescent="0.35">
      <c r="E36" s="225" t="s">
        <v>25</v>
      </c>
      <c r="F36" s="226"/>
      <c r="G36" s="85" t="str">
        <f>'Report Sign-Off Block'!D16</f>
        <v>[MM/DD/YYYY]</v>
      </c>
      <c r="H36" s="126" t="str">
        <f>'Report Sign-Off Block'!E16</f>
        <v>[Test Lab Name]</v>
      </c>
      <c r="J36" s="25"/>
    </row>
    <row r="37" spans="1:10" x14ac:dyDescent="0.35">
      <c r="E37" s="225" t="s">
        <v>100</v>
      </c>
      <c r="F37" s="226"/>
      <c r="G37" s="85" t="str">
        <f>'Report Sign-Off Block'!D17</f>
        <v>[MM/DD/YYYY]</v>
      </c>
      <c r="H37" s="126" t="str">
        <f>'Report Sign-Off Block'!E17</f>
        <v>[Test Lab Name]</v>
      </c>
      <c r="J37" s="25"/>
    </row>
    <row r="38" spans="1:10" x14ac:dyDescent="0.35">
      <c r="E38" s="225" t="s">
        <v>138</v>
      </c>
      <c r="F38" s="226"/>
      <c r="G38" s="85" t="str">
        <f>'Report Sign-Off Block'!D18</f>
        <v>[MM/DD/YYYY]</v>
      </c>
      <c r="H38" s="126" t="str">
        <f>'Report Sign-Off Block'!E18</f>
        <v>[Test Lab Name]</v>
      </c>
      <c r="J38" s="25"/>
    </row>
    <row r="39" spans="1:10" ht="16.2" thickBot="1" x14ac:dyDescent="0.4">
      <c r="E39" s="211" t="s">
        <v>138</v>
      </c>
      <c r="F39" s="212"/>
      <c r="G39" s="86" t="str">
        <f>'Report Sign-Off Block'!D19</f>
        <v>[MM/DD/YYYY]</v>
      </c>
      <c r="H39" s="127" t="str">
        <f>'Report Sign-Off Block'!E19</f>
        <v>[Test Lab Name]</v>
      </c>
      <c r="J39" s="25"/>
    </row>
    <row r="40" spans="1:10" x14ac:dyDescent="0.35">
      <c r="J40" s="25"/>
    </row>
    <row r="41" spans="1:10" x14ac:dyDescent="0.35">
      <c r="A41" s="25"/>
      <c r="B41" s="25"/>
      <c r="C41" s="25"/>
      <c r="D41" s="25"/>
      <c r="E41" s="25"/>
      <c r="F41" s="25"/>
      <c r="G41" s="25"/>
      <c r="H41" s="25"/>
      <c r="I41" s="25"/>
      <c r="J41" s="25"/>
    </row>
  </sheetData>
  <sheetProtection algorithmName="SHA-512" hashValue="yXgp7xA9kIIVt+NcALCKWCN60RN/6nRmJxCfW3Ndvxmo5mVnHmp9ZicWa9RoU6WEX8VZZ8suuvyStpVpnyUTBw==" saltValue="O1g9i9kF8XxeJylPYFCwyA==" spinCount="100000" sheet="1" objects="1" scenarios="1" selectLockedCells="1"/>
  <mergeCells count="9">
    <mergeCell ref="E39:F39"/>
    <mergeCell ref="F14:H14"/>
    <mergeCell ref="E32:H34"/>
    <mergeCell ref="E31:H31"/>
    <mergeCell ref="B2:C2"/>
    <mergeCell ref="E35:F35"/>
    <mergeCell ref="E36:F36"/>
    <mergeCell ref="E37:F37"/>
    <mergeCell ref="E38:F38"/>
  </mergeCells>
  <conditionalFormatting sqref="E13:H25">
    <cfRule type="expression" dxfId="9" priority="4" stopIfTrue="1">
      <formula>(Sprayhead="Non-Sprayhead")</formula>
    </cfRule>
  </conditionalFormatting>
  <conditionalFormatting sqref="E26:H28">
    <cfRule type="expression" dxfId="8" priority="3" stopIfTrue="1">
      <formula>Sprayhead="Sprayhead"</formula>
    </cfRule>
  </conditionalFormatting>
  <hyperlinks>
    <hyperlink ref="E3" location="Instructions!A1"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L45"/>
  <sheetViews>
    <sheetView showGridLines="0" showZeros="0" zoomScale="80" zoomScaleNormal="80" workbookViewId="0">
      <selection activeCell="E14" sqref="E14"/>
    </sheetView>
  </sheetViews>
  <sheetFormatPr defaultColWidth="9.109375" defaultRowHeight="15.6" x14ac:dyDescent="0.3"/>
  <cols>
    <col min="1" max="1" width="3.5546875" style="29" customWidth="1"/>
    <col min="2" max="2" width="36.6640625" style="29" customWidth="1"/>
    <col min="3" max="3" width="42.88671875" style="29" customWidth="1"/>
    <col min="4" max="6" width="22.6640625" style="29" customWidth="1"/>
    <col min="7" max="7" width="21.44140625" style="29" customWidth="1"/>
    <col min="8" max="8" width="22.6640625" style="29" customWidth="1"/>
    <col min="9" max="9" width="19.33203125" style="29" bestFit="1" customWidth="1"/>
    <col min="10" max="10" width="22.6640625" style="29" customWidth="1"/>
    <col min="11" max="12" width="2.6640625" style="29" customWidth="1"/>
    <col min="13" max="16384" width="9.109375" style="29"/>
  </cols>
  <sheetData>
    <row r="1" spans="2:12" ht="16.2" thickBot="1" x14ac:dyDescent="0.35">
      <c r="L1" s="30"/>
    </row>
    <row r="2" spans="2:12" ht="16.2" thickBot="1" x14ac:dyDescent="0.35">
      <c r="B2" s="191" t="str">
        <f>'Version Control'!$B$2</f>
        <v>Title Block</v>
      </c>
      <c r="C2" s="192"/>
      <c r="L2" s="30"/>
    </row>
    <row r="3" spans="2:12" x14ac:dyDescent="0.35">
      <c r="B3" s="48" t="str">
        <f>'Version Control'!$B$3</f>
        <v>Test Report Template Name:</v>
      </c>
      <c r="C3" s="51" t="str">
        <f>'Version Control'!$C$3</f>
        <v xml:space="preserve">Faucet  </v>
      </c>
      <c r="E3" s="31" t="s">
        <v>52</v>
      </c>
      <c r="L3" s="30"/>
    </row>
    <row r="4" spans="2:12" x14ac:dyDescent="0.35">
      <c r="B4" s="42" t="str">
        <f>'Version Control'!$B$4</f>
        <v>Version Number:</v>
      </c>
      <c r="C4" s="52" t="str">
        <f>'Version Control'!$C$4</f>
        <v>v2.3</v>
      </c>
      <c r="L4" s="30"/>
    </row>
    <row r="5" spans="2:12" x14ac:dyDescent="0.35">
      <c r="B5" s="42" t="str">
        <f>'Version Control'!$B$5</f>
        <v xml:space="preserve">Latest Template Revision: </v>
      </c>
      <c r="C5" s="122">
        <f>'Version Control'!$C$5</f>
        <v>45811</v>
      </c>
      <c r="L5" s="30"/>
    </row>
    <row r="6" spans="2:12" x14ac:dyDescent="0.35">
      <c r="B6" s="42" t="str">
        <f>'Version Control'!$B$6</f>
        <v>Tab Name:</v>
      </c>
      <c r="C6" s="53" t="str">
        <f ca="1">MID(CELL("filename",A1), FIND("]", CELL("filename", A1))+ 1, 255)</f>
        <v>Description of Test Units</v>
      </c>
      <c r="L6" s="30"/>
    </row>
    <row r="7" spans="2:12" ht="33.75" customHeight="1" x14ac:dyDescent="0.3">
      <c r="B7" s="56" t="str">
        <f>'Version Control'!$B$7</f>
        <v>File Name:</v>
      </c>
      <c r="C7" s="123" t="str">
        <f ca="1">'Version Control'!$C$7</f>
        <v>Faucets - v2.3.xlsx</v>
      </c>
      <c r="F7" s="125"/>
      <c r="L7" s="30"/>
    </row>
    <row r="8" spans="2:12" x14ac:dyDescent="0.3">
      <c r="B8" s="56" t="str">
        <f>'Version Control'!$B$8</f>
        <v>Test Start Date:</v>
      </c>
      <c r="C8" s="182" t="str">
        <f>'Version Control'!$C$8</f>
        <v>[MM/DD/YYYY]</v>
      </c>
      <c r="L8" s="30"/>
    </row>
    <row r="9" spans="2:12" ht="16.2" thickBot="1" x14ac:dyDescent="0.4">
      <c r="B9" s="55" t="str">
        <f>'Version Control'!$B$9</f>
        <v xml:space="preserve">Test Completion Date: </v>
      </c>
      <c r="C9" s="54" t="str">
        <f>'Version Control'!$C$9</f>
        <v>[MM/DD/YYYY]</v>
      </c>
      <c r="L9" s="30"/>
    </row>
    <row r="10" spans="2:12" x14ac:dyDescent="0.3">
      <c r="L10" s="30"/>
    </row>
    <row r="11" spans="2:12" ht="16.2" thickBot="1" x14ac:dyDescent="0.35">
      <c r="L11" s="30"/>
    </row>
    <row r="12" spans="2:12" ht="18" customHeight="1" thickBot="1" x14ac:dyDescent="0.35">
      <c r="B12" s="246" t="s">
        <v>103</v>
      </c>
      <c r="C12" s="247"/>
      <c r="D12" s="247"/>
      <c r="E12" s="247"/>
      <c r="F12" s="247"/>
      <c r="G12" s="247"/>
      <c r="H12" s="247"/>
      <c r="I12" s="247"/>
      <c r="J12" s="248"/>
      <c r="L12" s="30"/>
    </row>
    <row r="13" spans="2:12" s="6" customFormat="1" ht="31.2" x14ac:dyDescent="0.3">
      <c r="B13" s="79" t="s">
        <v>29</v>
      </c>
      <c r="C13" s="78" t="s">
        <v>30</v>
      </c>
      <c r="D13" s="78" t="s">
        <v>104</v>
      </c>
      <c r="E13" s="78" t="s">
        <v>61</v>
      </c>
      <c r="F13" s="78" t="s">
        <v>64</v>
      </c>
      <c r="G13" s="78" t="s">
        <v>101</v>
      </c>
      <c r="H13" s="78" t="s">
        <v>85</v>
      </c>
      <c r="I13" s="78" t="s">
        <v>60</v>
      </c>
      <c r="J13" s="80" t="s">
        <v>160</v>
      </c>
      <c r="L13" s="19"/>
    </row>
    <row r="14" spans="2:12" ht="17.399999999999999" x14ac:dyDescent="0.3">
      <c r="B14" s="130">
        <f xml:space="preserve"> Brand</f>
        <v>0</v>
      </c>
      <c r="C14" s="95">
        <f xml:space="preserve"> MfgrModNo</f>
        <v>0</v>
      </c>
      <c r="D14" s="95">
        <f xml:space="preserve"> SerNo</f>
        <v>0</v>
      </c>
      <c r="E14" s="36"/>
      <c r="F14" s="36"/>
      <c r="G14" s="36"/>
      <c r="H14" s="36"/>
      <c r="I14" s="36"/>
      <c r="J14" s="158">
        <f>LavRimSpace/20</f>
        <v>0</v>
      </c>
      <c r="L14" s="30"/>
    </row>
    <row r="15" spans="2:12" ht="16.5" customHeight="1" x14ac:dyDescent="0.3">
      <c r="B15" s="258" t="s">
        <v>53</v>
      </c>
      <c r="C15" s="259"/>
      <c r="D15" s="259"/>
      <c r="E15" s="259"/>
      <c r="F15" s="259"/>
      <c r="G15" s="259"/>
      <c r="H15" s="259"/>
      <c r="I15" s="259"/>
      <c r="J15" s="260"/>
      <c r="L15" s="30"/>
    </row>
    <row r="16" spans="2:12" ht="16.5" customHeight="1" x14ac:dyDescent="0.3">
      <c r="B16" s="258"/>
      <c r="C16" s="259"/>
      <c r="D16" s="259"/>
      <c r="E16" s="259"/>
      <c r="F16" s="259"/>
      <c r="G16" s="259"/>
      <c r="H16" s="259"/>
      <c r="I16" s="259"/>
      <c r="J16" s="260"/>
      <c r="L16" s="30"/>
    </row>
    <row r="17" spans="1:12" ht="17.25" customHeight="1" thickBot="1" x14ac:dyDescent="0.35">
      <c r="B17" s="261"/>
      <c r="C17" s="262"/>
      <c r="D17" s="262"/>
      <c r="E17" s="262"/>
      <c r="F17" s="262"/>
      <c r="G17" s="262"/>
      <c r="H17" s="262"/>
      <c r="I17" s="262"/>
      <c r="J17" s="263"/>
      <c r="L17" s="30"/>
    </row>
    <row r="18" spans="1:12" ht="16.2" thickBot="1" x14ac:dyDescent="0.35">
      <c r="B18" s="32"/>
      <c r="L18" s="30"/>
    </row>
    <row r="19" spans="1:12" ht="16.2" thickBot="1" x14ac:dyDescent="0.35">
      <c r="B19" s="266" t="s">
        <v>67</v>
      </c>
      <c r="C19" s="267"/>
      <c r="D19" s="267"/>
      <c r="E19" s="267"/>
      <c r="F19" s="267"/>
      <c r="G19" s="267"/>
      <c r="H19" s="268"/>
      <c r="L19" s="30"/>
    </row>
    <row r="20" spans="1:12" ht="21" customHeight="1" x14ac:dyDescent="0.3">
      <c r="A20" s="33"/>
      <c r="B20" s="38" t="s">
        <v>69</v>
      </c>
      <c r="C20" s="227" t="s">
        <v>80</v>
      </c>
      <c r="D20" s="227"/>
      <c r="E20" s="227"/>
      <c r="F20" s="227"/>
      <c r="G20" s="227"/>
      <c r="H20" s="228"/>
      <c r="L20" s="30"/>
    </row>
    <row r="21" spans="1:12" ht="34.200000000000003" customHeight="1" x14ac:dyDescent="0.3">
      <c r="A21" s="33"/>
      <c r="B21" s="38" t="s">
        <v>81</v>
      </c>
      <c r="C21" s="227" t="s">
        <v>199</v>
      </c>
      <c r="D21" s="227"/>
      <c r="E21" s="227"/>
      <c r="F21" s="227"/>
      <c r="G21" s="227"/>
      <c r="H21" s="228"/>
      <c r="L21" s="30"/>
    </row>
    <row r="22" spans="1:12" ht="34.799999999999997" customHeight="1" x14ac:dyDescent="0.3">
      <c r="A22" s="33"/>
      <c r="B22" s="37" t="s">
        <v>70</v>
      </c>
      <c r="C22" s="264" t="s">
        <v>71</v>
      </c>
      <c r="D22" s="264"/>
      <c r="E22" s="264"/>
      <c r="F22" s="264"/>
      <c r="G22" s="264"/>
      <c r="H22" s="265"/>
      <c r="L22" s="30"/>
    </row>
    <row r="23" spans="1:12" ht="17.25" customHeight="1" x14ac:dyDescent="0.3">
      <c r="A23" s="33"/>
      <c r="B23" s="38" t="s">
        <v>72</v>
      </c>
      <c r="C23" s="227" t="s">
        <v>73</v>
      </c>
      <c r="D23" s="227"/>
      <c r="E23" s="227"/>
      <c r="F23" s="227"/>
      <c r="G23" s="227"/>
      <c r="H23" s="228"/>
      <c r="L23" s="30"/>
    </row>
    <row r="24" spans="1:12" ht="17.25" customHeight="1" x14ac:dyDescent="0.3">
      <c r="A24" s="33"/>
      <c r="B24" s="38" t="s">
        <v>74</v>
      </c>
      <c r="C24" s="227" t="s">
        <v>75</v>
      </c>
      <c r="D24" s="227"/>
      <c r="E24" s="227"/>
      <c r="F24" s="227"/>
      <c r="G24" s="227"/>
      <c r="H24" s="228"/>
      <c r="L24" s="30"/>
    </row>
    <row r="25" spans="1:12" ht="17.25" customHeight="1" x14ac:dyDescent="0.3">
      <c r="A25" s="33"/>
      <c r="B25" s="38" t="s">
        <v>76</v>
      </c>
      <c r="C25" s="227" t="s">
        <v>77</v>
      </c>
      <c r="D25" s="227"/>
      <c r="E25" s="227"/>
      <c r="F25" s="227"/>
      <c r="G25" s="227"/>
      <c r="H25" s="228"/>
      <c r="L25" s="30"/>
    </row>
    <row r="26" spans="1:12" ht="18" customHeight="1" x14ac:dyDescent="0.3">
      <c r="A26" s="33"/>
      <c r="B26" s="38" t="s">
        <v>78</v>
      </c>
      <c r="C26" s="227" t="s">
        <v>79</v>
      </c>
      <c r="D26" s="227"/>
      <c r="E26" s="227"/>
      <c r="F26" s="227"/>
      <c r="G26" s="227"/>
      <c r="H26" s="228"/>
      <c r="L26" s="30"/>
    </row>
    <row r="27" spans="1:12" ht="30.75" customHeight="1" thickBot="1" x14ac:dyDescent="0.35">
      <c r="B27" s="35" t="s">
        <v>88</v>
      </c>
      <c r="C27" s="229" t="s">
        <v>89</v>
      </c>
      <c r="D27" s="229"/>
      <c r="E27" s="229"/>
      <c r="F27" s="229"/>
      <c r="G27" s="229"/>
      <c r="H27" s="230"/>
      <c r="L27" s="30"/>
    </row>
    <row r="28" spans="1:12" ht="19.95" customHeight="1" thickBot="1" x14ac:dyDescent="0.35">
      <c r="L28" s="30"/>
    </row>
    <row r="29" spans="1:12" ht="18" customHeight="1" thickBot="1" x14ac:dyDescent="0.35">
      <c r="B29" s="246" t="s">
        <v>102</v>
      </c>
      <c r="C29" s="247"/>
      <c r="D29" s="247"/>
      <c r="E29" s="247"/>
      <c r="F29" s="248"/>
      <c r="L29" s="30"/>
    </row>
    <row r="30" spans="1:12" ht="17.399999999999999" x14ac:dyDescent="0.3">
      <c r="B30" s="249" t="s">
        <v>196</v>
      </c>
      <c r="C30" s="250"/>
      <c r="D30" s="250"/>
      <c r="E30" s="250"/>
      <c r="F30" s="251"/>
      <c r="L30" s="30"/>
    </row>
    <row r="31" spans="1:12" x14ac:dyDescent="0.3">
      <c r="B31" s="252"/>
      <c r="C31" s="253"/>
      <c r="D31" s="253"/>
      <c r="E31" s="253"/>
      <c r="F31" s="254"/>
      <c r="L31" s="30"/>
    </row>
    <row r="32" spans="1:12" x14ac:dyDescent="0.3">
      <c r="B32" s="252"/>
      <c r="C32" s="253"/>
      <c r="D32" s="253"/>
      <c r="E32" s="253"/>
      <c r="F32" s="254"/>
      <c r="L32" s="30"/>
    </row>
    <row r="33" spans="1:12" x14ac:dyDescent="0.3">
      <c r="B33" s="252"/>
      <c r="C33" s="253"/>
      <c r="D33" s="253"/>
      <c r="E33" s="253"/>
      <c r="F33" s="254"/>
      <c r="L33" s="30"/>
    </row>
    <row r="34" spans="1:12" x14ac:dyDescent="0.3">
      <c r="B34" s="252"/>
      <c r="C34" s="253"/>
      <c r="D34" s="253"/>
      <c r="E34" s="253"/>
      <c r="F34" s="254"/>
      <c r="L34" s="30"/>
    </row>
    <row r="35" spans="1:12" x14ac:dyDescent="0.3">
      <c r="B35" s="252"/>
      <c r="C35" s="253"/>
      <c r="D35" s="253"/>
      <c r="E35" s="253"/>
      <c r="F35" s="254"/>
      <c r="L35" s="30"/>
    </row>
    <row r="36" spans="1:12" x14ac:dyDescent="0.3">
      <c r="B36" s="252"/>
      <c r="C36" s="253"/>
      <c r="D36" s="253"/>
      <c r="E36" s="253"/>
      <c r="F36" s="254"/>
      <c r="L36" s="30"/>
    </row>
    <row r="37" spans="1:12" ht="15.75" customHeight="1" x14ac:dyDescent="0.3">
      <c r="B37" s="252"/>
      <c r="C37" s="253"/>
      <c r="D37" s="253"/>
      <c r="E37" s="253"/>
      <c r="F37" s="254"/>
      <c r="L37" s="30"/>
    </row>
    <row r="38" spans="1:12" ht="18" customHeight="1" thickBot="1" x14ac:dyDescent="0.35">
      <c r="B38" s="255"/>
      <c r="C38" s="256"/>
      <c r="D38" s="256"/>
      <c r="E38" s="256"/>
      <c r="F38" s="257"/>
      <c r="L38" s="30"/>
    </row>
    <row r="39" spans="1:12" ht="18" customHeight="1" thickBot="1" x14ac:dyDescent="0.35">
      <c r="B39" s="178"/>
      <c r="C39" s="178"/>
      <c r="D39" s="178"/>
      <c r="E39" s="178"/>
      <c r="F39" s="178"/>
      <c r="L39" s="30"/>
    </row>
    <row r="40" spans="1:12" ht="18" customHeight="1" thickBot="1" x14ac:dyDescent="0.35">
      <c r="B40" s="246" t="s">
        <v>181</v>
      </c>
      <c r="C40" s="247"/>
      <c r="D40" s="247"/>
      <c r="E40" s="247"/>
      <c r="F40" s="248"/>
      <c r="L40" s="30"/>
    </row>
    <row r="41" spans="1:12" ht="45.75" customHeight="1" thickBot="1" x14ac:dyDescent="0.35">
      <c r="B41" s="234" t="s">
        <v>180</v>
      </c>
      <c r="C41" s="235"/>
      <c r="D41" s="231"/>
      <c r="E41" s="232"/>
      <c r="F41" s="233"/>
      <c r="L41" s="30"/>
    </row>
    <row r="42" spans="1:12" ht="18.75" customHeight="1" x14ac:dyDescent="0.3">
      <c r="B42" s="236" t="s">
        <v>198</v>
      </c>
      <c r="C42" s="237"/>
      <c r="D42" s="240" t="s">
        <v>177</v>
      </c>
      <c r="E42" s="241"/>
      <c r="F42" s="242"/>
      <c r="L42" s="30"/>
    </row>
    <row r="43" spans="1:12" ht="48" customHeight="1" thickBot="1" x14ac:dyDescent="0.35">
      <c r="B43" s="238"/>
      <c r="C43" s="239"/>
      <c r="D43" s="243"/>
      <c r="E43" s="244"/>
      <c r="F43" s="245"/>
      <c r="L43" s="30"/>
    </row>
    <row r="44" spans="1:12" ht="16.5" customHeight="1" x14ac:dyDescent="0.3">
      <c r="L44" s="30"/>
    </row>
    <row r="45" spans="1:12" ht="17.25" customHeight="1" x14ac:dyDescent="0.3">
      <c r="A45" s="30"/>
      <c r="B45" s="34"/>
      <c r="C45" s="30"/>
      <c r="D45" s="30"/>
      <c r="E45" s="30"/>
      <c r="F45" s="30"/>
      <c r="G45" s="30"/>
      <c r="H45" s="30"/>
      <c r="I45" s="30"/>
      <c r="J45" s="30"/>
      <c r="K45" s="30"/>
      <c r="L45" s="30"/>
    </row>
  </sheetData>
  <sheetProtection algorithmName="SHA-512" hashValue="Pmmlr7cTO8mW/EEXPzimPjLhDLC3KgFvuZNLxNC6ZRr+o3XjikJ+3fY7iXKqg7JwGcQiOY3ogefYV2aXzj8mnA==" saltValue="+Iso45stAYRXI4w/Vvn5Qw==" spinCount="100000" sheet="1" objects="1" scenarios="1" selectLockedCells="1"/>
  <mergeCells count="21">
    <mergeCell ref="B2:C2"/>
    <mergeCell ref="B15:J17"/>
    <mergeCell ref="B12:J12"/>
    <mergeCell ref="C22:H22"/>
    <mergeCell ref="C23:H23"/>
    <mergeCell ref="C20:H20"/>
    <mergeCell ref="C21:H21"/>
    <mergeCell ref="B19:H19"/>
    <mergeCell ref="C24:H24"/>
    <mergeCell ref="C27:H27"/>
    <mergeCell ref="D41:F41"/>
    <mergeCell ref="B41:C41"/>
    <mergeCell ref="B42:C43"/>
    <mergeCell ref="D42:F42"/>
    <mergeCell ref="D43:F43"/>
    <mergeCell ref="B29:F29"/>
    <mergeCell ref="B40:F40"/>
    <mergeCell ref="B30:F30"/>
    <mergeCell ref="B31:F38"/>
    <mergeCell ref="C25:H25"/>
    <mergeCell ref="C26:H26"/>
  </mergeCells>
  <conditionalFormatting sqref="G14">
    <cfRule type="expression" dxfId="7" priority="3" stopIfTrue="1">
      <formula>Sprayhead="Non-Sprayhead"</formula>
    </cfRule>
  </conditionalFormatting>
  <conditionalFormatting sqref="H14">
    <cfRule type="expression" dxfId="6" priority="4" stopIfTrue="1">
      <formula>Sprayhead="Non-Sprayhead"</formula>
    </cfRule>
  </conditionalFormatting>
  <conditionalFormatting sqref="I14">
    <cfRule type="expression" dxfId="5" priority="55" stopIfTrue="1">
      <formula>OR(Sprayhead="Non-Sprayhead",Actuation="Independent")</formula>
    </cfRule>
  </conditionalFormatting>
  <conditionalFormatting sqref="J14">
    <cfRule type="expression" dxfId="4" priority="2" stopIfTrue="1">
      <formula>OR(Sprayhead="Non-Sprayhead",Actuation="Independent")</formula>
    </cfRule>
  </conditionalFormatting>
  <dataValidations count="5">
    <dataValidation type="list" allowBlank="1" showInputMessage="1" showErrorMessage="1" sqref="E14" xr:uid="{00000000-0002-0000-0200-000000000000}">
      <formula1>DD_Control</formula1>
    </dataValidation>
    <dataValidation type="list" allowBlank="1" showInputMessage="1" showErrorMessage="1" sqref="H14" xr:uid="{00000000-0002-0000-0200-000001000000}">
      <formula1>DD_Actuation</formula1>
    </dataValidation>
    <dataValidation type="list" allowBlank="1" showInputMessage="1" showErrorMessage="1" sqref="G14" xr:uid="{00000000-0002-0000-0200-000002000000}">
      <formula1>DD_NumOrifices</formula1>
    </dataValidation>
    <dataValidation type="list" allowBlank="1" showInputMessage="1" showErrorMessage="1" sqref="F14" xr:uid="{00000000-0002-0000-0200-000003000000}">
      <formula1>DD_Sprayhead</formula1>
    </dataValidation>
    <dataValidation type="list" allowBlank="1" showInputMessage="1" showErrorMessage="1" sqref="D41:F41" xr:uid="{00000000-0002-0000-0200-000004000000}">
      <formula1>Y_N_other</formula1>
    </dataValidation>
  </dataValidations>
  <hyperlinks>
    <hyperlink ref="E3" location="Instructions!A1"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K43"/>
  <sheetViews>
    <sheetView showGridLines="0" showZeros="0" zoomScale="80" zoomScaleNormal="80" workbookViewId="0">
      <selection activeCell="B14" sqref="B14"/>
    </sheetView>
  </sheetViews>
  <sheetFormatPr defaultColWidth="9.109375" defaultRowHeight="15.6" x14ac:dyDescent="0.35"/>
  <cols>
    <col min="1" max="1" width="3" style="1" customWidth="1"/>
    <col min="2" max="2" width="38" style="1" customWidth="1"/>
    <col min="3" max="3" width="35" style="1" customWidth="1"/>
    <col min="4" max="4" width="12.109375" style="1" customWidth="1"/>
    <col min="5" max="5" width="33.44140625" style="1" customWidth="1"/>
    <col min="6" max="6" width="24.109375" style="1" customWidth="1"/>
    <col min="7" max="7" width="25" style="1" customWidth="1"/>
    <col min="8" max="8" width="25.33203125" style="1" bestFit="1" customWidth="1"/>
    <col min="9" max="9" width="31.5546875" style="1" bestFit="1" customWidth="1"/>
    <col min="10" max="10" width="3.6640625" style="1" customWidth="1"/>
    <col min="11" max="11" width="4" style="1" customWidth="1"/>
    <col min="12" max="16384" width="9.109375" style="1"/>
  </cols>
  <sheetData>
    <row r="1" spans="2:11" ht="16.2" thickBot="1" x14ac:dyDescent="0.4">
      <c r="K1" s="18"/>
    </row>
    <row r="2" spans="2:11" ht="16.2" thickBot="1" x14ac:dyDescent="0.4">
      <c r="B2" s="191" t="str">
        <f>'Version Control'!$B$2</f>
        <v>Title Block</v>
      </c>
      <c r="C2" s="192"/>
      <c r="K2" s="18"/>
    </row>
    <row r="3" spans="2:11" x14ac:dyDescent="0.35">
      <c r="B3" s="48" t="str">
        <f>'Version Control'!$B$3</f>
        <v>Test Report Template Name:</v>
      </c>
      <c r="C3" s="51" t="str">
        <f>'Version Control'!$C$3</f>
        <v xml:space="preserve">Faucet  </v>
      </c>
      <c r="E3" s="9" t="s">
        <v>52</v>
      </c>
      <c r="K3" s="18"/>
    </row>
    <row r="4" spans="2:11" x14ac:dyDescent="0.35">
      <c r="B4" s="42" t="str">
        <f>'Version Control'!$B$4</f>
        <v>Version Number:</v>
      </c>
      <c r="C4" s="52" t="str">
        <f>'Version Control'!$C$4</f>
        <v>v2.3</v>
      </c>
      <c r="K4" s="18"/>
    </row>
    <row r="5" spans="2:11" x14ac:dyDescent="0.35">
      <c r="B5" s="42" t="str">
        <f>'Version Control'!$B$5</f>
        <v xml:space="preserve">Latest Template Revision: </v>
      </c>
      <c r="C5" s="122">
        <f>'Version Control'!$C$5</f>
        <v>45811</v>
      </c>
      <c r="K5" s="18"/>
    </row>
    <row r="6" spans="2:11" x14ac:dyDescent="0.35">
      <c r="B6" s="42" t="str">
        <f>'Version Control'!$B$6</f>
        <v>Tab Name:</v>
      </c>
      <c r="C6" s="53" t="str">
        <f ca="1">MID(CELL("filename",A1), FIND("]", CELL("filename", A1))+ 1, 255)</f>
        <v>Setup &amp; Instrumentation</v>
      </c>
      <c r="K6" s="18"/>
    </row>
    <row r="7" spans="2:11" x14ac:dyDescent="0.35">
      <c r="B7" s="56" t="str">
        <f>'Version Control'!$B$7</f>
        <v>File Name:</v>
      </c>
      <c r="C7" s="123" t="str">
        <f ca="1">'Version Control'!$C$7</f>
        <v>Faucets - v2.3.xlsx</v>
      </c>
      <c r="G7" s="121"/>
      <c r="K7" s="18"/>
    </row>
    <row r="8" spans="2:11" x14ac:dyDescent="0.35">
      <c r="B8" s="56" t="str">
        <f>'Version Control'!$B$8</f>
        <v>Test Start Date:</v>
      </c>
      <c r="C8" s="182" t="str">
        <f>'Version Control'!$C$8</f>
        <v>[MM/DD/YYYY]</v>
      </c>
      <c r="K8" s="18"/>
    </row>
    <row r="9" spans="2:11" ht="16.2" thickBot="1" x14ac:dyDescent="0.4">
      <c r="B9" s="55" t="str">
        <f>'Version Control'!$B$9</f>
        <v xml:space="preserve">Test Completion Date: </v>
      </c>
      <c r="C9" s="54" t="str">
        <f>'Version Control'!$C$9</f>
        <v>[MM/DD/YYYY]</v>
      </c>
      <c r="K9" s="18"/>
    </row>
    <row r="10" spans="2:11" x14ac:dyDescent="0.35">
      <c r="K10" s="18"/>
    </row>
    <row r="11" spans="2:11" ht="16.2" thickBot="1" x14ac:dyDescent="0.4">
      <c r="K11" s="18"/>
    </row>
    <row r="12" spans="2:11" ht="16.2" thickBot="1" x14ac:dyDescent="0.4">
      <c r="B12" s="23" t="s">
        <v>106</v>
      </c>
      <c r="C12" s="4"/>
      <c r="D12" s="4"/>
      <c r="E12" s="4"/>
      <c r="F12" s="4"/>
      <c r="G12" s="4"/>
      <c r="H12" s="4"/>
      <c r="I12" s="5"/>
      <c r="K12" s="18"/>
    </row>
    <row r="13" spans="2:11" x14ac:dyDescent="0.35">
      <c r="B13" s="57" t="s">
        <v>31</v>
      </c>
      <c r="C13" s="275" t="s">
        <v>29</v>
      </c>
      <c r="D13" s="275"/>
      <c r="E13" s="58" t="s">
        <v>145</v>
      </c>
      <c r="F13" s="58" t="s">
        <v>32</v>
      </c>
      <c r="G13" s="58" t="s">
        <v>33</v>
      </c>
      <c r="H13" s="58" t="s">
        <v>34</v>
      </c>
      <c r="I13" s="59" t="s">
        <v>35</v>
      </c>
      <c r="K13" s="18"/>
    </row>
    <row r="14" spans="2:11" x14ac:dyDescent="0.35">
      <c r="B14" s="183"/>
      <c r="C14" s="273"/>
      <c r="D14" s="274"/>
      <c r="E14" s="184"/>
      <c r="F14" s="185"/>
      <c r="G14" s="185"/>
      <c r="H14" s="185"/>
      <c r="I14" s="186"/>
      <c r="K14" s="18"/>
    </row>
    <row r="15" spans="2:11" x14ac:dyDescent="0.35">
      <c r="B15" s="183"/>
      <c r="C15" s="273"/>
      <c r="D15" s="274"/>
      <c r="E15" s="184"/>
      <c r="F15" s="185"/>
      <c r="G15" s="185"/>
      <c r="H15" s="185"/>
      <c r="I15" s="186"/>
      <c r="K15" s="18"/>
    </row>
    <row r="16" spans="2:11" x14ac:dyDescent="0.35">
      <c r="B16" s="183"/>
      <c r="C16" s="273"/>
      <c r="D16" s="274"/>
      <c r="E16" s="184"/>
      <c r="F16" s="185"/>
      <c r="G16" s="185"/>
      <c r="H16" s="185"/>
      <c r="I16" s="186"/>
      <c r="K16" s="18"/>
    </row>
    <row r="17" spans="2:11" x14ac:dyDescent="0.35">
      <c r="B17" s="183"/>
      <c r="C17" s="273"/>
      <c r="D17" s="274"/>
      <c r="E17" s="184"/>
      <c r="F17" s="185"/>
      <c r="G17" s="185"/>
      <c r="H17" s="185"/>
      <c r="I17" s="186"/>
      <c r="K17" s="18"/>
    </row>
    <row r="18" spans="2:11" x14ac:dyDescent="0.35">
      <c r="B18" s="183"/>
      <c r="C18" s="273"/>
      <c r="D18" s="274"/>
      <c r="E18" s="184"/>
      <c r="F18" s="185"/>
      <c r="G18" s="185"/>
      <c r="H18" s="185"/>
      <c r="I18" s="186"/>
      <c r="K18" s="18"/>
    </row>
    <row r="19" spans="2:11" x14ac:dyDescent="0.35">
      <c r="B19" s="183"/>
      <c r="C19" s="273"/>
      <c r="D19" s="274"/>
      <c r="E19" s="184"/>
      <c r="F19" s="185"/>
      <c r="G19" s="185"/>
      <c r="H19" s="185"/>
      <c r="I19" s="186"/>
      <c r="K19" s="18"/>
    </row>
    <row r="20" spans="2:11" x14ac:dyDescent="0.35">
      <c r="B20" s="183"/>
      <c r="C20" s="273"/>
      <c r="D20" s="274"/>
      <c r="E20" s="184"/>
      <c r="F20" s="185"/>
      <c r="G20" s="185"/>
      <c r="H20" s="185"/>
      <c r="I20" s="186"/>
      <c r="K20" s="18"/>
    </row>
    <row r="21" spans="2:11" x14ac:dyDescent="0.35">
      <c r="B21" s="183"/>
      <c r="C21" s="273"/>
      <c r="D21" s="274"/>
      <c r="E21" s="184"/>
      <c r="F21" s="185"/>
      <c r="G21" s="185"/>
      <c r="H21" s="185"/>
      <c r="I21" s="186"/>
      <c r="K21" s="18"/>
    </row>
    <row r="22" spans="2:11" x14ac:dyDescent="0.35">
      <c r="B22" s="183"/>
      <c r="C22" s="273"/>
      <c r="D22" s="274"/>
      <c r="E22" s="184"/>
      <c r="F22" s="185"/>
      <c r="G22" s="185"/>
      <c r="H22" s="185"/>
      <c r="I22" s="186"/>
      <c r="K22" s="18"/>
    </row>
    <row r="23" spans="2:11" x14ac:dyDescent="0.35">
      <c r="B23" s="183"/>
      <c r="C23" s="273"/>
      <c r="D23" s="274"/>
      <c r="E23" s="184"/>
      <c r="F23" s="185"/>
      <c r="G23" s="185"/>
      <c r="H23" s="185"/>
      <c r="I23" s="186"/>
      <c r="K23" s="18"/>
    </row>
    <row r="24" spans="2:11" x14ac:dyDescent="0.35">
      <c r="B24" s="183"/>
      <c r="C24" s="273"/>
      <c r="D24" s="274"/>
      <c r="E24" s="184"/>
      <c r="F24" s="185"/>
      <c r="G24" s="185"/>
      <c r="H24" s="185"/>
      <c r="I24" s="186"/>
      <c r="K24" s="18"/>
    </row>
    <row r="25" spans="2:11" x14ac:dyDescent="0.35">
      <c r="B25" s="183"/>
      <c r="C25" s="273"/>
      <c r="D25" s="274"/>
      <c r="E25" s="184"/>
      <c r="F25" s="185"/>
      <c r="G25" s="185"/>
      <c r="H25" s="185"/>
      <c r="I25" s="186"/>
      <c r="K25" s="18"/>
    </row>
    <row r="26" spans="2:11" x14ac:dyDescent="0.35">
      <c r="B26" s="183"/>
      <c r="C26" s="273"/>
      <c r="D26" s="274"/>
      <c r="E26" s="184"/>
      <c r="F26" s="185"/>
      <c r="G26" s="185"/>
      <c r="H26" s="185"/>
      <c r="I26" s="186"/>
      <c r="K26" s="18"/>
    </row>
    <row r="27" spans="2:11" x14ac:dyDescent="0.35">
      <c r="B27" s="183"/>
      <c r="C27" s="273"/>
      <c r="D27" s="274"/>
      <c r="E27" s="184"/>
      <c r="F27" s="185"/>
      <c r="G27" s="185"/>
      <c r="H27" s="185"/>
      <c r="I27" s="186"/>
      <c r="K27" s="18"/>
    </row>
    <row r="28" spans="2:11" x14ac:dyDescent="0.35">
      <c r="B28" s="183"/>
      <c r="C28" s="273"/>
      <c r="D28" s="274"/>
      <c r="E28" s="184"/>
      <c r="F28" s="185"/>
      <c r="G28" s="185"/>
      <c r="H28" s="185"/>
      <c r="I28" s="186"/>
      <c r="K28" s="18"/>
    </row>
    <row r="29" spans="2:11" x14ac:dyDescent="0.35">
      <c r="B29" s="183"/>
      <c r="C29" s="273"/>
      <c r="D29" s="274"/>
      <c r="E29" s="184"/>
      <c r="F29" s="185"/>
      <c r="G29" s="185"/>
      <c r="H29" s="185"/>
      <c r="I29" s="186"/>
      <c r="K29" s="18"/>
    </row>
    <row r="30" spans="2:11" x14ac:dyDescent="0.35">
      <c r="B30" s="183"/>
      <c r="C30" s="273"/>
      <c r="D30" s="274"/>
      <c r="E30" s="184"/>
      <c r="F30" s="185"/>
      <c r="G30" s="185"/>
      <c r="H30" s="185"/>
      <c r="I30" s="186"/>
      <c r="K30" s="18"/>
    </row>
    <row r="31" spans="2:11" ht="16.2" thickBot="1" x14ac:dyDescent="0.4">
      <c r="B31" s="187"/>
      <c r="C31" s="279"/>
      <c r="D31" s="280"/>
      <c r="E31" s="188"/>
      <c r="F31" s="189"/>
      <c r="G31" s="189"/>
      <c r="H31" s="189"/>
      <c r="I31" s="190"/>
      <c r="K31" s="18"/>
    </row>
    <row r="32" spans="2:11" ht="16.2" thickBot="1" x14ac:dyDescent="0.4">
      <c r="K32" s="18"/>
    </row>
    <row r="33" spans="1:11" ht="16.5" customHeight="1" thickBot="1" x14ac:dyDescent="0.4">
      <c r="B33" s="276" t="s">
        <v>36</v>
      </c>
      <c r="C33" s="277"/>
      <c r="D33" s="278"/>
      <c r="K33" s="18"/>
    </row>
    <row r="34" spans="1:11" ht="34.5" customHeight="1" x14ac:dyDescent="0.35">
      <c r="B34" s="281" t="s">
        <v>37</v>
      </c>
      <c r="C34" s="282"/>
      <c r="D34" s="60"/>
      <c r="K34" s="18"/>
    </row>
    <row r="35" spans="1:11" ht="18" customHeight="1" x14ac:dyDescent="0.35">
      <c r="B35" s="269" t="s">
        <v>38</v>
      </c>
      <c r="C35" s="270"/>
      <c r="D35" s="66"/>
      <c r="K35" s="18"/>
    </row>
    <row r="36" spans="1:11" ht="36" customHeight="1" x14ac:dyDescent="0.35">
      <c r="B36" s="269" t="s">
        <v>186</v>
      </c>
      <c r="C36" s="270"/>
      <c r="D36" s="66"/>
      <c r="K36" s="18"/>
    </row>
    <row r="37" spans="1:11" ht="33.75" customHeight="1" x14ac:dyDescent="0.35">
      <c r="B37" s="269" t="s">
        <v>187</v>
      </c>
      <c r="C37" s="270"/>
      <c r="D37" s="66"/>
      <c r="K37" s="18"/>
    </row>
    <row r="38" spans="1:11" ht="15.75" customHeight="1" x14ac:dyDescent="0.35">
      <c r="B38" s="269" t="s">
        <v>39</v>
      </c>
      <c r="C38" s="270"/>
      <c r="D38" s="66"/>
      <c r="K38" s="18"/>
    </row>
    <row r="39" spans="1:11" ht="35.25" customHeight="1" x14ac:dyDescent="0.35">
      <c r="B39" s="269" t="s">
        <v>188</v>
      </c>
      <c r="C39" s="270"/>
      <c r="D39" s="66"/>
      <c r="K39" s="18"/>
    </row>
    <row r="40" spans="1:11" ht="17.399999999999999" x14ac:dyDescent="0.35">
      <c r="B40" s="269" t="s">
        <v>189</v>
      </c>
      <c r="C40" s="270"/>
      <c r="D40" s="66"/>
      <c r="K40" s="18"/>
    </row>
    <row r="41" spans="1:11" ht="35.25" customHeight="1" thickBot="1" x14ac:dyDescent="0.4">
      <c r="B41" s="271" t="s">
        <v>190</v>
      </c>
      <c r="C41" s="272"/>
      <c r="D41" s="39"/>
      <c r="K41" s="18"/>
    </row>
    <row r="42" spans="1:11" x14ac:dyDescent="0.35">
      <c r="K42" s="18"/>
    </row>
    <row r="43" spans="1:11" x14ac:dyDescent="0.35">
      <c r="A43" s="18"/>
      <c r="B43" s="18"/>
      <c r="C43" s="18"/>
      <c r="D43" s="18"/>
      <c r="E43" s="18"/>
      <c r="F43" s="18"/>
      <c r="G43" s="18"/>
      <c r="H43" s="18"/>
      <c r="I43" s="18"/>
      <c r="J43" s="18"/>
      <c r="K43" s="18"/>
    </row>
  </sheetData>
  <sheetProtection algorithmName="SHA-512" hashValue="nACf+ngQij8XZVfsPwKi3K0MnzalY2A1CmQtOdcTRPU335XmeNSHl+pKQa0jLD301lbovSwYGNjaIClQvp4waA==" saltValue="zRFHDgQ0f2bDTPGJsnmMow==" spinCount="100000" sheet="1" objects="1" scenarios="1" selectLockedCells="1"/>
  <protectedRanges>
    <protectedRange sqref="B14:B31 D14:I31" name="Range1"/>
  </protectedRanges>
  <mergeCells count="29">
    <mergeCell ref="B2:C2"/>
    <mergeCell ref="B39:C39"/>
    <mergeCell ref="B33:D33"/>
    <mergeCell ref="C31:D31"/>
    <mergeCell ref="B34:C34"/>
    <mergeCell ref="B35:C35"/>
    <mergeCell ref="B36:C36"/>
    <mergeCell ref="B37:C37"/>
    <mergeCell ref="B38:C38"/>
    <mergeCell ref="C30:D30"/>
    <mergeCell ref="C19:D19"/>
    <mergeCell ref="C20:D20"/>
    <mergeCell ref="C21:D21"/>
    <mergeCell ref="C22:D22"/>
    <mergeCell ref="C23:D23"/>
    <mergeCell ref="C24:D24"/>
    <mergeCell ref="C25:D25"/>
    <mergeCell ref="C26:D26"/>
    <mergeCell ref="C18:D18"/>
    <mergeCell ref="C13:D13"/>
    <mergeCell ref="C14:D14"/>
    <mergeCell ref="C15:D15"/>
    <mergeCell ref="C16:D16"/>
    <mergeCell ref="C17:D17"/>
    <mergeCell ref="B40:C40"/>
    <mergeCell ref="B41:C41"/>
    <mergeCell ref="C27:D27"/>
    <mergeCell ref="C28:D28"/>
    <mergeCell ref="C29:D29"/>
  </mergeCells>
  <dataValidations count="1">
    <dataValidation type="list" showInputMessage="1" showErrorMessage="1" sqref="D34 D35 D36 D37 D38 D39 D40 D41" xr:uid="{00000000-0002-0000-0300-000000000000}">
      <formula1>Y_N</formula1>
    </dataValidation>
  </dataValidations>
  <hyperlinks>
    <hyperlink ref="E3" location="Instructions!A1"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I67"/>
  <sheetViews>
    <sheetView showGridLines="0" showZeros="0" zoomScale="80" zoomScaleNormal="80" workbookViewId="0">
      <selection activeCell="B14" sqref="B14:F17"/>
    </sheetView>
  </sheetViews>
  <sheetFormatPr defaultColWidth="9.109375" defaultRowHeight="15.6" x14ac:dyDescent="0.35"/>
  <cols>
    <col min="1" max="1" width="4" style="1" customWidth="1"/>
    <col min="2" max="2" width="31.44140625" style="1" customWidth="1"/>
    <col min="3" max="3" width="41.5546875" style="1" customWidth="1"/>
    <col min="4" max="4" width="27" style="1" customWidth="1"/>
    <col min="5" max="5" width="24.88671875" style="1" customWidth="1"/>
    <col min="6" max="6" width="24.109375" style="1" customWidth="1"/>
    <col min="7" max="7" width="23.44140625" style="1" customWidth="1"/>
    <col min="8" max="8" width="4.88671875" style="1" customWidth="1"/>
    <col min="9" max="9" width="4" style="1" customWidth="1"/>
    <col min="10" max="10" width="18.5546875" style="1" customWidth="1"/>
    <col min="11" max="11" width="17.6640625" style="1" customWidth="1"/>
    <col min="12" max="12" width="13.88671875" style="1" customWidth="1"/>
    <col min="13" max="13" width="13.33203125" style="1" customWidth="1"/>
    <col min="14" max="14" width="15.33203125" style="1" customWidth="1"/>
    <col min="15" max="15" width="16.44140625" style="1" customWidth="1"/>
    <col min="16" max="16" width="24.5546875" style="1" customWidth="1"/>
    <col min="17" max="16384" width="9.109375" style="1"/>
  </cols>
  <sheetData>
    <row r="1" spans="2:9" ht="16.2" thickBot="1" x14ac:dyDescent="0.4">
      <c r="I1" s="18"/>
    </row>
    <row r="2" spans="2:9" ht="16.2" thickBot="1" x14ac:dyDescent="0.4">
      <c r="B2" s="191" t="str">
        <f>'Version Control'!$B$2</f>
        <v>Title Block</v>
      </c>
      <c r="C2" s="192"/>
      <c r="I2" s="18"/>
    </row>
    <row r="3" spans="2:9" x14ac:dyDescent="0.35">
      <c r="B3" s="48" t="str">
        <f>'Version Control'!$B$3</f>
        <v>Test Report Template Name:</v>
      </c>
      <c r="C3" s="51" t="str">
        <f>'Version Control'!$C$3</f>
        <v xml:space="preserve">Faucet  </v>
      </c>
      <c r="I3" s="18"/>
    </row>
    <row r="4" spans="2:9" x14ac:dyDescent="0.35">
      <c r="B4" s="42" t="str">
        <f>'Version Control'!$B$4</f>
        <v>Version Number:</v>
      </c>
      <c r="C4" s="52" t="str">
        <f>'Version Control'!$C$4</f>
        <v>v2.3</v>
      </c>
      <c r="E4" s="9" t="s">
        <v>52</v>
      </c>
      <c r="I4" s="18"/>
    </row>
    <row r="5" spans="2:9" x14ac:dyDescent="0.35">
      <c r="B5" s="42" t="str">
        <f>'Version Control'!$B$5</f>
        <v xml:space="preserve">Latest Template Revision: </v>
      </c>
      <c r="C5" s="122">
        <f>'Version Control'!$C$5</f>
        <v>45811</v>
      </c>
      <c r="I5" s="18"/>
    </row>
    <row r="6" spans="2:9" x14ac:dyDescent="0.35">
      <c r="B6" s="42" t="str">
        <f>'Version Control'!$B$6</f>
        <v>Tab Name:</v>
      </c>
      <c r="C6" s="53" t="str">
        <f ca="1">MID(CELL("filename",A1), FIND("]", CELL("filename", A1))+ 1, 255)</f>
        <v xml:space="preserve">Sprayhead Results </v>
      </c>
      <c r="I6" s="18"/>
    </row>
    <row r="7" spans="2:9" ht="38.25" customHeight="1" x14ac:dyDescent="0.35">
      <c r="B7" s="56" t="str">
        <f>'Version Control'!$B$7</f>
        <v>File Name:</v>
      </c>
      <c r="C7" s="123" t="str">
        <f ca="1">'Version Control'!$C$7</f>
        <v>Faucets - v2.3.xlsx</v>
      </c>
      <c r="I7" s="18"/>
    </row>
    <row r="8" spans="2:9" x14ac:dyDescent="0.35">
      <c r="B8" s="56" t="str">
        <f>'Version Control'!$B$8</f>
        <v>Test Start Date:</v>
      </c>
      <c r="C8" s="182" t="str">
        <f>'Version Control'!$C$8</f>
        <v>[MM/DD/YYYY]</v>
      </c>
      <c r="I8" s="18"/>
    </row>
    <row r="9" spans="2:9" ht="16.2" thickBot="1" x14ac:dyDescent="0.4">
      <c r="B9" s="55" t="str">
        <f>'Version Control'!$B$9</f>
        <v xml:space="preserve">Test Completion Date: </v>
      </c>
      <c r="C9" s="54" t="str">
        <f>'Version Control'!$C$9</f>
        <v>[MM/DD/YYYY]</v>
      </c>
      <c r="I9" s="18"/>
    </row>
    <row r="10" spans="2:9" x14ac:dyDescent="0.35">
      <c r="I10" s="18"/>
    </row>
    <row r="11" spans="2:9" ht="16.2" thickBot="1" x14ac:dyDescent="0.4">
      <c r="I11" s="18"/>
    </row>
    <row r="12" spans="2:9" ht="18" customHeight="1" thickBot="1" x14ac:dyDescent="0.4">
      <c r="B12" s="285" t="s">
        <v>109</v>
      </c>
      <c r="C12" s="286"/>
      <c r="D12" s="286"/>
      <c r="E12" s="286"/>
      <c r="F12" s="287"/>
      <c r="I12" s="18"/>
    </row>
    <row r="13" spans="2:9" ht="17.399999999999999" x14ac:dyDescent="0.35">
      <c r="B13" s="288" t="s">
        <v>107</v>
      </c>
      <c r="C13" s="289"/>
      <c r="D13" s="289"/>
      <c r="E13" s="289"/>
      <c r="F13" s="290"/>
      <c r="I13" s="18"/>
    </row>
    <row r="14" spans="2:9" ht="15" customHeight="1" x14ac:dyDescent="0.35">
      <c r="B14" s="252"/>
      <c r="C14" s="253"/>
      <c r="D14" s="253"/>
      <c r="E14" s="253"/>
      <c r="F14" s="254"/>
      <c r="I14" s="18"/>
    </row>
    <row r="15" spans="2:9" ht="15" customHeight="1" x14ac:dyDescent="0.35">
      <c r="B15" s="252"/>
      <c r="C15" s="253"/>
      <c r="D15" s="253"/>
      <c r="E15" s="253"/>
      <c r="F15" s="254"/>
      <c r="I15" s="18"/>
    </row>
    <row r="16" spans="2:9" ht="15" customHeight="1" x14ac:dyDescent="0.35">
      <c r="B16" s="252"/>
      <c r="C16" s="253"/>
      <c r="D16" s="253"/>
      <c r="E16" s="253"/>
      <c r="F16" s="254"/>
      <c r="I16" s="18"/>
    </row>
    <row r="17" spans="1:9" ht="15.75" customHeight="1" thickBot="1" x14ac:dyDescent="0.4">
      <c r="B17" s="255"/>
      <c r="C17" s="256"/>
      <c r="D17" s="256"/>
      <c r="E17" s="256"/>
      <c r="F17" s="257"/>
      <c r="I17" s="18"/>
    </row>
    <row r="18" spans="1:9" ht="16.2" thickBot="1" x14ac:dyDescent="0.4">
      <c r="I18" s="18"/>
    </row>
    <row r="19" spans="1:9" ht="21" customHeight="1" thickBot="1" x14ac:dyDescent="0.4">
      <c r="B19" s="285" t="s">
        <v>56</v>
      </c>
      <c r="C19" s="286"/>
      <c r="D19" s="286"/>
      <c r="E19" s="286"/>
      <c r="F19" s="287"/>
      <c r="I19" s="18"/>
    </row>
    <row r="20" spans="1:9" ht="38.25" customHeight="1" x14ac:dyDescent="0.35">
      <c r="B20" s="288" t="s">
        <v>164</v>
      </c>
      <c r="C20" s="289"/>
      <c r="D20" s="289"/>
      <c r="E20" s="289"/>
      <c r="F20" s="290"/>
      <c r="I20" s="18"/>
    </row>
    <row r="21" spans="1:9" ht="15" customHeight="1" x14ac:dyDescent="0.35">
      <c r="B21" s="252"/>
      <c r="C21" s="253"/>
      <c r="D21" s="253"/>
      <c r="E21" s="253"/>
      <c r="F21" s="254"/>
      <c r="I21" s="18"/>
    </row>
    <row r="22" spans="1:9" ht="15" customHeight="1" x14ac:dyDescent="0.35">
      <c r="B22" s="252"/>
      <c r="C22" s="253"/>
      <c r="D22" s="253"/>
      <c r="E22" s="253"/>
      <c r="F22" s="254"/>
      <c r="I22" s="18"/>
    </row>
    <row r="23" spans="1:9" ht="15" customHeight="1" x14ac:dyDescent="0.35">
      <c r="B23" s="252"/>
      <c r="C23" s="253"/>
      <c r="D23" s="253"/>
      <c r="E23" s="253"/>
      <c r="F23" s="254"/>
      <c r="I23" s="18"/>
    </row>
    <row r="24" spans="1:9" ht="15" customHeight="1" x14ac:dyDescent="0.35">
      <c r="B24" s="252"/>
      <c r="C24" s="253"/>
      <c r="D24" s="253"/>
      <c r="E24" s="253"/>
      <c r="F24" s="254"/>
      <c r="I24" s="18"/>
    </row>
    <row r="25" spans="1:9" ht="15" customHeight="1" x14ac:dyDescent="0.35">
      <c r="B25" s="252"/>
      <c r="C25" s="253"/>
      <c r="D25" s="253"/>
      <c r="E25" s="253"/>
      <c r="F25" s="254"/>
      <c r="I25" s="18"/>
    </row>
    <row r="26" spans="1:9" ht="15.75" customHeight="1" thickBot="1" x14ac:dyDescent="0.4">
      <c r="B26" s="255"/>
      <c r="C26" s="256"/>
      <c r="D26" s="256"/>
      <c r="E26" s="256"/>
      <c r="F26" s="257"/>
      <c r="I26" s="18"/>
    </row>
    <row r="27" spans="1:9" ht="16.2" thickBot="1" x14ac:dyDescent="0.4">
      <c r="B27" s="7"/>
      <c r="I27" s="18"/>
    </row>
    <row r="28" spans="1:9" ht="16.2" thickBot="1" x14ac:dyDescent="0.4">
      <c r="B28" s="293" t="s">
        <v>68</v>
      </c>
      <c r="C28" s="294"/>
      <c r="D28" s="294"/>
      <c r="E28" s="294"/>
      <c r="F28" s="294"/>
      <c r="G28" s="295"/>
      <c r="I28" s="18"/>
    </row>
    <row r="29" spans="1:9" x14ac:dyDescent="0.35">
      <c r="B29" s="296" t="s">
        <v>171</v>
      </c>
      <c r="C29" s="297"/>
      <c r="D29" s="297"/>
      <c r="E29" s="297"/>
      <c r="F29" s="297"/>
      <c r="G29" s="298"/>
      <c r="I29" s="18"/>
    </row>
    <row r="30" spans="1:9" ht="46.5" customHeight="1" x14ac:dyDescent="0.35">
      <c r="B30" s="291" t="s">
        <v>44</v>
      </c>
      <c r="C30" s="292" t="s">
        <v>62</v>
      </c>
      <c r="D30" s="292" t="s">
        <v>169</v>
      </c>
      <c r="E30" s="292"/>
      <c r="F30" s="292"/>
      <c r="G30" s="160" t="s">
        <v>170</v>
      </c>
      <c r="I30" s="18"/>
    </row>
    <row r="31" spans="1:9" x14ac:dyDescent="0.35">
      <c r="B31" s="291"/>
      <c r="C31" s="292"/>
      <c r="D31" s="77" t="s">
        <v>42</v>
      </c>
      <c r="E31" s="77" t="s">
        <v>43</v>
      </c>
      <c r="F31" s="159" t="str">
        <f xml:space="preserve"> IF(Control="Manual", "Gal/min", "Gal/cycle")</f>
        <v>Gal/cycle</v>
      </c>
      <c r="G31" s="160" t="str">
        <f xml:space="preserve"> IF(Control="Manual", "Gal/min", "Gal/cycle")</f>
        <v>Gal/cycle</v>
      </c>
      <c r="I31" s="18"/>
    </row>
    <row r="32" spans="1:9" ht="20.25" customHeight="1" x14ac:dyDescent="0.35">
      <c r="A32" s="8"/>
      <c r="B32" s="283" t="str">
        <f xml:space="preserve"> IF(Sprayhead = "Sprayhead", SerNo, "")</f>
        <v/>
      </c>
      <c r="C32" s="21" t="str">
        <f xml:space="preserve"> IF(ROWS($C$32:C32) &lt;= NumOrifices, ROWS($C$32:C32), "")</f>
        <v/>
      </c>
      <c r="D32" s="147"/>
      <c r="E32" s="147"/>
      <c r="F32" s="147"/>
      <c r="G32" s="161">
        <f t="shared" ref="G32:G41" si="0">IF(Control="Manual", ROUND(F32,1), ROUND(F32,2))</f>
        <v>0</v>
      </c>
      <c r="I32" s="18"/>
    </row>
    <row r="33" spans="2:9" ht="19.5" customHeight="1" x14ac:dyDescent="0.35">
      <c r="B33" s="283"/>
      <c r="C33" s="21" t="str">
        <f xml:space="preserve"> IF(ROWS($C$32:C33) &lt;= NumOrifices, ROWS($C$32:C33), "")</f>
        <v/>
      </c>
      <c r="D33" s="147"/>
      <c r="E33" s="147"/>
      <c r="F33" s="147"/>
      <c r="G33" s="161">
        <f t="shared" si="0"/>
        <v>0</v>
      </c>
      <c r="I33" s="18"/>
    </row>
    <row r="34" spans="2:9" ht="18" customHeight="1" x14ac:dyDescent="0.35">
      <c r="B34" s="283"/>
      <c r="C34" s="21" t="str">
        <f xml:space="preserve"> IF(ROWS($C$32:C34) &lt;= NumOrifices, ROWS($C$32:C34), "")</f>
        <v/>
      </c>
      <c r="D34" s="147"/>
      <c r="E34" s="147"/>
      <c r="F34" s="147"/>
      <c r="G34" s="161">
        <f t="shared" si="0"/>
        <v>0</v>
      </c>
      <c r="I34" s="18"/>
    </row>
    <row r="35" spans="2:9" ht="18" customHeight="1" x14ac:dyDescent="0.35">
      <c r="B35" s="283"/>
      <c r="C35" s="21" t="str">
        <f xml:space="preserve"> IF(ROWS($C$32:C35) &lt;= NumOrifices, ROWS($C$32:C35), "")</f>
        <v/>
      </c>
      <c r="D35" s="147"/>
      <c r="E35" s="147"/>
      <c r="F35" s="147"/>
      <c r="G35" s="161">
        <f t="shared" si="0"/>
        <v>0</v>
      </c>
      <c r="I35" s="18"/>
    </row>
    <row r="36" spans="2:9" ht="18" customHeight="1" x14ac:dyDescent="0.35">
      <c r="B36" s="283"/>
      <c r="C36" s="21" t="str">
        <f xml:space="preserve"> IF(ROWS($C$32:C36) &lt;= NumOrifices, ROWS($C$32:C36), "")</f>
        <v/>
      </c>
      <c r="D36" s="147"/>
      <c r="E36" s="147"/>
      <c r="F36" s="147"/>
      <c r="G36" s="161">
        <f t="shared" si="0"/>
        <v>0</v>
      </c>
      <c r="I36" s="18"/>
    </row>
    <row r="37" spans="2:9" ht="18" customHeight="1" x14ac:dyDescent="0.35">
      <c r="B37" s="283"/>
      <c r="C37" s="21" t="str">
        <f xml:space="preserve"> IF(ROWS($C$32:C37) &lt;= NumOrifices, ROWS($C$32:C37), "")</f>
        <v/>
      </c>
      <c r="D37" s="147"/>
      <c r="E37" s="147"/>
      <c r="F37" s="147"/>
      <c r="G37" s="161">
        <f t="shared" si="0"/>
        <v>0</v>
      </c>
      <c r="I37" s="18"/>
    </row>
    <row r="38" spans="2:9" ht="18" customHeight="1" x14ac:dyDescent="0.35">
      <c r="B38" s="283"/>
      <c r="C38" s="21" t="str">
        <f xml:space="preserve"> IF(ROWS($C$32:C38) &lt;= NumOrifices, ROWS($C$32:C38), "")</f>
        <v/>
      </c>
      <c r="D38" s="147"/>
      <c r="E38" s="147"/>
      <c r="F38" s="147"/>
      <c r="G38" s="161">
        <f t="shared" si="0"/>
        <v>0</v>
      </c>
      <c r="I38" s="18"/>
    </row>
    <row r="39" spans="2:9" ht="18" customHeight="1" x14ac:dyDescent="0.35">
      <c r="B39" s="283"/>
      <c r="C39" s="21" t="str">
        <f xml:space="preserve"> IF(ROWS($C$32:C39) &lt;= NumOrifices, ROWS($C$32:C39), "")</f>
        <v/>
      </c>
      <c r="D39" s="147"/>
      <c r="E39" s="147"/>
      <c r="F39" s="147"/>
      <c r="G39" s="161">
        <f t="shared" si="0"/>
        <v>0</v>
      </c>
      <c r="I39" s="18"/>
    </row>
    <row r="40" spans="2:9" ht="18" customHeight="1" x14ac:dyDescent="0.35">
      <c r="B40" s="283"/>
      <c r="C40" s="21" t="str">
        <f xml:space="preserve"> IF(ROWS($C$32:C40) &lt;= NumOrifices, ROWS($C$32:C40), "")</f>
        <v/>
      </c>
      <c r="D40" s="147"/>
      <c r="E40" s="147"/>
      <c r="F40" s="147"/>
      <c r="G40" s="161">
        <f t="shared" si="0"/>
        <v>0</v>
      </c>
      <c r="I40" s="18"/>
    </row>
    <row r="41" spans="2:9" ht="18.75" customHeight="1" thickBot="1" x14ac:dyDescent="0.4">
      <c r="B41" s="284"/>
      <c r="C41" s="22" t="str">
        <f xml:space="preserve"> IF(ROWS($C$32:C41) &lt;= NumOrifices, ROWS($C$32:C41), "")</f>
        <v/>
      </c>
      <c r="D41" s="148"/>
      <c r="E41" s="148"/>
      <c r="F41" s="148"/>
      <c r="G41" s="162">
        <f t="shared" si="0"/>
        <v>0</v>
      </c>
      <c r="I41" s="18"/>
    </row>
    <row r="42" spans="2:9" ht="16.2" thickBot="1" x14ac:dyDescent="0.4">
      <c r="I42" s="18"/>
    </row>
    <row r="43" spans="2:9" ht="16.2" thickBot="1" x14ac:dyDescent="0.4">
      <c r="B43" s="308" t="s">
        <v>108</v>
      </c>
      <c r="C43" s="309"/>
      <c r="D43" s="101"/>
      <c r="I43" s="18"/>
    </row>
    <row r="44" spans="2:9" ht="16.2" thickBot="1" x14ac:dyDescent="0.4">
      <c r="I44" s="18"/>
    </row>
    <row r="45" spans="2:9" ht="16.2" thickBot="1" x14ac:dyDescent="0.4">
      <c r="B45" s="313" t="s">
        <v>55</v>
      </c>
      <c r="C45" s="314"/>
      <c r="D45" s="314"/>
      <c r="E45" s="314"/>
      <c r="F45" s="314"/>
      <c r="G45" s="315"/>
      <c r="I45" s="18"/>
    </row>
    <row r="46" spans="2:9" ht="18" customHeight="1" x14ac:dyDescent="0.35">
      <c r="B46" s="310" t="s">
        <v>200</v>
      </c>
      <c r="C46" s="311"/>
      <c r="D46" s="311"/>
      <c r="E46" s="311"/>
      <c r="F46" s="311"/>
      <c r="G46" s="312"/>
      <c r="I46" s="18"/>
    </row>
    <row r="47" spans="2:9" x14ac:dyDescent="0.35">
      <c r="B47" s="98" t="s">
        <v>44</v>
      </c>
      <c r="C47" s="97" t="s">
        <v>54</v>
      </c>
      <c r="D47" s="97" t="s">
        <v>45</v>
      </c>
      <c r="E47" s="97" t="s">
        <v>46</v>
      </c>
      <c r="F47" s="97" t="s">
        <v>83</v>
      </c>
      <c r="G47" s="99" t="s">
        <v>84</v>
      </c>
      <c r="I47" s="18"/>
    </row>
    <row r="48" spans="2:9" ht="18" customHeight="1" x14ac:dyDescent="0.35">
      <c r="B48" s="283" t="str">
        <f xml:space="preserve"> IF(Sprayhead = "Sprayhead", SerNo, "")</f>
        <v/>
      </c>
      <c r="C48" s="149"/>
      <c r="D48" s="149"/>
      <c r="E48" s="149"/>
      <c r="F48" s="149"/>
      <c r="G48" s="150"/>
      <c r="I48" s="18"/>
    </row>
    <row r="49" spans="2:9" ht="18" customHeight="1" x14ac:dyDescent="0.35">
      <c r="B49" s="283"/>
      <c r="C49" s="149"/>
      <c r="D49" s="149"/>
      <c r="E49" s="149"/>
      <c r="F49" s="149"/>
      <c r="G49" s="150"/>
      <c r="I49" s="18"/>
    </row>
    <row r="50" spans="2:9" ht="18" customHeight="1" x14ac:dyDescent="0.35">
      <c r="B50" s="283"/>
      <c r="C50" s="149"/>
      <c r="D50" s="149"/>
      <c r="E50" s="149"/>
      <c r="F50" s="149"/>
      <c r="G50" s="150"/>
      <c r="I50" s="18"/>
    </row>
    <row r="51" spans="2:9" ht="18" customHeight="1" x14ac:dyDescent="0.35">
      <c r="B51" s="283"/>
      <c r="C51" s="149"/>
      <c r="D51" s="149"/>
      <c r="E51" s="149"/>
      <c r="F51" s="149"/>
      <c r="G51" s="150"/>
      <c r="I51" s="18"/>
    </row>
    <row r="52" spans="2:9" ht="18" customHeight="1" x14ac:dyDescent="0.35">
      <c r="B52" s="283"/>
      <c r="C52" s="149"/>
      <c r="D52" s="149"/>
      <c r="E52" s="149"/>
      <c r="F52" s="149"/>
      <c r="G52" s="150"/>
      <c r="I52" s="18"/>
    </row>
    <row r="53" spans="2:9" ht="18" customHeight="1" x14ac:dyDescent="0.35">
      <c r="B53" s="283"/>
      <c r="C53" s="149"/>
      <c r="D53" s="149"/>
      <c r="E53" s="149"/>
      <c r="F53" s="149"/>
      <c r="G53" s="150"/>
      <c r="I53" s="18"/>
    </row>
    <row r="54" spans="2:9" ht="18" customHeight="1" x14ac:dyDescent="0.35">
      <c r="B54" s="283"/>
      <c r="C54" s="149"/>
      <c r="D54" s="149"/>
      <c r="E54" s="149"/>
      <c r="F54" s="149"/>
      <c r="G54" s="150"/>
      <c r="I54" s="18"/>
    </row>
    <row r="55" spans="2:9" ht="18.75" customHeight="1" thickBot="1" x14ac:dyDescent="0.4">
      <c r="B55" s="284"/>
      <c r="C55" s="151"/>
      <c r="D55" s="151"/>
      <c r="E55" s="151"/>
      <c r="F55" s="151"/>
      <c r="G55" s="152"/>
      <c r="I55" s="18"/>
    </row>
    <row r="56" spans="2:9" ht="16.2" thickBot="1" x14ac:dyDescent="0.4">
      <c r="B56" s="7"/>
      <c r="I56" s="18"/>
    </row>
    <row r="57" spans="2:9" ht="16.2" thickBot="1" x14ac:dyDescent="0.4">
      <c r="B57" s="276" t="s">
        <v>112</v>
      </c>
      <c r="C57" s="277"/>
      <c r="D57" s="277"/>
      <c r="E57" s="277"/>
      <c r="F57" s="278"/>
      <c r="I57" s="18"/>
    </row>
    <row r="58" spans="2:9" x14ac:dyDescent="0.35">
      <c r="B58" s="299"/>
      <c r="C58" s="300"/>
      <c r="D58" s="300"/>
      <c r="E58" s="300"/>
      <c r="F58" s="301"/>
      <c r="I58" s="18"/>
    </row>
    <row r="59" spans="2:9" ht="17.25" customHeight="1" x14ac:dyDescent="0.35">
      <c r="B59" s="302"/>
      <c r="C59" s="303"/>
      <c r="D59" s="303"/>
      <c r="E59" s="303"/>
      <c r="F59" s="304"/>
      <c r="I59" s="18"/>
    </row>
    <row r="60" spans="2:9" x14ac:dyDescent="0.35">
      <c r="B60" s="302"/>
      <c r="C60" s="303"/>
      <c r="D60" s="303"/>
      <c r="E60" s="303"/>
      <c r="F60" s="304"/>
      <c r="I60" s="18"/>
    </row>
    <row r="61" spans="2:9" x14ac:dyDescent="0.35">
      <c r="B61" s="302"/>
      <c r="C61" s="303"/>
      <c r="D61" s="303"/>
      <c r="E61" s="303"/>
      <c r="F61" s="304"/>
      <c r="I61" s="18"/>
    </row>
    <row r="62" spans="2:9" ht="17.25" customHeight="1" x14ac:dyDescent="0.35">
      <c r="B62" s="302"/>
      <c r="C62" s="303"/>
      <c r="D62" s="303"/>
      <c r="E62" s="303"/>
      <c r="F62" s="304"/>
      <c r="I62" s="18"/>
    </row>
    <row r="63" spans="2:9" x14ac:dyDescent="0.35">
      <c r="B63" s="302"/>
      <c r="C63" s="303"/>
      <c r="D63" s="303"/>
      <c r="E63" s="303"/>
      <c r="F63" s="304"/>
      <c r="I63" s="18"/>
    </row>
    <row r="64" spans="2:9" x14ac:dyDescent="0.35">
      <c r="B64" s="302"/>
      <c r="C64" s="303"/>
      <c r="D64" s="303"/>
      <c r="E64" s="303"/>
      <c r="F64" s="304"/>
      <c r="I64" s="18"/>
    </row>
    <row r="65" spans="1:9" ht="16.2" thickBot="1" x14ac:dyDescent="0.4">
      <c r="B65" s="305"/>
      <c r="C65" s="306"/>
      <c r="D65" s="306"/>
      <c r="E65" s="306"/>
      <c r="F65" s="307"/>
      <c r="I65" s="18"/>
    </row>
    <row r="66" spans="1:9" x14ac:dyDescent="0.35">
      <c r="I66" s="18"/>
    </row>
    <row r="67" spans="1:9" x14ac:dyDescent="0.35">
      <c r="A67" s="18"/>
      <c r="B67" s="18"/>
      <c r="C67" s="18"/>
      <c r="D67" s="18"/>
      <c r="E67" s="18"/>
      <c r="F67" s="18"/>
      <c r="G67" s="18"/>
      <c r="H67" s="18"/>
      <c r="I67" s="18"/>
    </row>
  </sheetData>
  <sheetProtection algorithmName="SHA-512" hashValue="64nI4iJMyO4Lp7WGGifxCbTxyKdFLTH+b/TSI1LTNrJd31bopFkdhHsfbdMnlSWfVSxX4EC3ti49xVugwy24tg==" saltValue="Ws06TKr/GcMUCtZnNWt+7w==" spinCount="100000" sheet="1" objects="1" scenarios="1" selectLockedCells="1"/>
  <mergeCells count="19">
    <mergeCell ref="B58:F65"/>
    <mergeCell ref="B43:C43"/>
    <mergeCell ref="B57:F57"/>
    <mergeCell ref="B32:B41"/>
    <mergeCell ref="B46:G46"/>
    <mergeCell ref="B45:G45"/>
    <mergeCell ref="B21:F26"/>
    <mergeCell ref="B2:C2"/>
    <mergeCell ref="B48:B55"/>
    <mergeCell ref="B12:F12"/>
    <mergeCell ref="B13:F13"/>
    <mergeCell ref="B14:F17"/>
    <mergeCell ref="B19:F19"/>
    <mergeCell ref="B20:F20"/>
    <mergeCell ref="B30:B31"/>
    <mergeCell ref="C30:C31"/>
    <mergeCell ref="D30:F30"/>
    <mergeCell ref="B28:G28"/>
    <mergeCell ref="B29:G29"/>
  </mergeCells>
  <conditionalFormatting sqref="A12:H66">
    <cfRule type="expression" dxfId="3" priority="2" stopIfTrue="1">
      <formula>Sprayhead="Non-Sprayhead"</formula>
    </cfRule>
  </conditionalFormatting>
  <conditionalFormatting sqref="B45:G55">
    <cfRule type="expression" dxfId="2" priority="6" stopIfTrue="1">
      <formula>OR($D$43&lt;&gt;"No", Sprayhead="Non-Sprayhead")</formula>
    </cfRule>
  </conditionalFormatting>
  <dataValidations count="2">
    <dataValidation type="list" showInputMessage="1" showErrorMessage="1" sqref="D43" xr:uid="{00000000-0002-0000-0400-000000000000}">
      <formula1>Y_N</formula1>
    </dataValidation>
    <dataValidation showInputMessage="1" showErrorMessage="1" sqref="C32:C41" xr:uid="{00000000-0002-0000-0400-000001000000}"/>
  </dataValidations>
  <hyperlinks>
    <hyperlink ref="E4" location="Instructions!A1"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I58"/>
  <sheetViews>
    <sheetView showGridLines="0" showZeros="0" zoomScale="80" zoomScaleNormal="80" workbookViewId="0">
      <selection activeCell="B14" sqref="B14:F17"/>
    </sheetView>
  </sheetViews>
  <sheetFormatPr defaultColWidth="9.109375" defaultRowHeight="15.6" x14ac:dyDescent="0.3"/>
  <cols>
    <col min="1" max="1" width="3.6640625" style="29" customWidth="1"/>
    <col min="2" max="2" width="31" style="29" customWidth="1"/>
    <col min="3" max="3" width="33.88671875" style="29" customWidth="1"/>
    <col min="4" max="4" width="27" style="29" customWidth="1"/>
    <col min="5" max="5" width="24.88671875" style="29" customWidth="1"/>
    <col min="6" max="6" width="24.109375" style="29" customWidth="1"/>
    <col min="7" max="7" width="19.109375" style="29" customWidth="1"/>
    <col min="8" max="8" width="4.33203125" style="29" customWidth="1"/>
    <col min="9" max="9" width="3" style="29" customWidth="1"/>
    <col min="10" max="10" width="17.6640625" style="29" customWidth="1"/>
    <col min="11" max="11" width="13.88671875" style="29" customWidth="1"/>
    <col min="12" max="12" width="13.33203125" style="29" customWidth="1"/>
    <col min="13" max="13" width="15.33203125" style="29" customWidth="1"/>
    <col min="14" max="14" width="16.44140625" style="29" customWidth="1"/>
    <col min="15" max="15" width="24.5546875" style="29" customWidth="1"/>
    <col min="16" max="16384" width="9.109375" style="29"/>
  </cols>
  <sheetData>
    <row r="1" spans="2:9" ht="16.2" thickBot="1" x14ac:dyDescent="0.35">
      <c r="I1" s="30"/>
    </row>
    <row r="2" spans="2:9" ht="16.2" thickBot="1" x14ac:dyDescent="0.35">
      <c r="B2" s="191" t="str">
        <f>'Version Control'!$B$2</f>
        <v>Title Block</v>
      </c>
      <c r="C2" s="192"/>
      <c r="I2" s="30"/>
    </row>
    <row r="3" spans="2:9" x14ac:dyDescent="0.35">
      <c r="B3" s="48" t="str">
        <f>'Version Control'!$B$3</f>
        <v>Test Report Template Name:</v>
      </c>
      <c r="C3" s="51" t="str">
        <f>'Version Control'!$C$3</f>
        <v xml:space="preserve">Faucet  </v>
      </c>
      <c r="E3" s="31" t="s">
        <v>52</v>
      </c>
      <c r="I3" s="30"/>
    </row>
    <row r="4" spans="2:9" x14ac:dyDescent="0.35">
      <c r="B4" s="42" t="str">
        <f>'Version Control'!$B$4</f>
        <v>Version Number:</v>
      </c>
      <c r="C4" s="52" t="str">
        <f>'Version Control'!$C$4</f>
        <v>v2.3</v>
      </c>
      <c r="I4" s="30"/>
    </row>
    <row r="5" spans="2:9" x14ac:dyDescent="0.35">
      <c r="B5" s="42" t="str">
        <f>'Version Control'!$B$5</f>
        <v xml:space="preserve">Latest Template Revision: </v>
      </c>
      <c r="C5" s="122">
        <f>'Version Control'!$C$5</f>
        <v>45811</v>
      </c>
      <c r="I5" s="30"/>
    </row>
    <row r="6" spans="2:9" x14ac:dyDescent="0.35">
      <c r="B6" s="42" t="str">
        <f>'Version Control'!$B$6</f>
        <v>Tab Name:</v>
      </c>
      <c r="C6" s="53" t="str">
        <f ca="1">MID(CELL("filename",A1), FIND("]", CELL("filename", A1))+ 1, 255)</f>
        <v>Non-Sprayhead Results</v>
      </c>
      <c r="I6" s="30"/>
    </row>
    <row r="7" spans="2:9" ht="36" customHeight="1" x14ac:dyDescent="0.3">
      <c r="B7" s="56" t="str">
        <f>'Version Control'!$B$7</f>
        <v>File Name:</v>
      </c>
      <c r="C7" s="123" t="str">
        <f ca="1">'Version Control'!$C$7</f>
        <v>Faucets - v2.3.xlsx</v>
      </c>
      <c r="I7" s="30"/>
    </row>
    <row r="8" spans="2:9" x14ac:dyDescent="0.3">
      <c r="B8" s="56" t="str">
        <f>'Version Control'!$B$8</f>
        <v>Test Start Date:</v>
      </c>
      <c r="C8" s="182" t="str">
        <f>'Version Control'!$C$8</f>
        <v>[MM/DD/YYYY]</v>
      </c>
      <c r="I8" s="30"/>
    </row>
    <row r="9" spans="2:9" ht="16.2" thickBot="1" x14ac:dyDescent="0.4">
      <c r="B9" s="55" t="str">
        <f>'Version Control'!$B$9</f>
        <v xml:space="preserve">Test Completion Date: </v>
      </c>
      <c r="C9" s="54" t="str">
        <f>'Version Control'!$C$9</f>
        <v>[MM/DD/YYYY]</v>
      </c>
      <c r="I9" s="30"/>
    </row>
    <row r="10" spans="2:9" x14ac:dyDescent="0.3">
      <c r="I10" s="30"/>
    </row>
    <row r="11" spans="2:9" ht="16.2" thickBot="1" x14ac:dyDescent="0.35">
      <c r="I11" s="30"/>
    </row>
    <row r="12" spans="2:9" ht="18" customHeight="1" thickBot="1" x14ac:dyDescent="0.35">
      <c r="B12" s="319" t="s">
        <v>110</v>
      </c>
      <c r="C12" s="320"/>
      <c r="D12" s="320"/>
      <c r="E12" s="320"/>
      <c r="F12" s="321"/>
      <c r="I12" s="30"/>
    </row>
    <row r="13" spans="2:9" x14ac:dyDescent="0.3">
      <c r="B13" s="316" t="s">
        <v>107</v>
      </c>
      <c r="C13" s="317"/>
      <c r="D13" s="317"/>
      <c r="E13" s="317"/>
      <c r="F13" s="318"/>
      <c r="I13" s="30"/>
    </row>
    <row r="14" spans="2:9" ht="15" customHeight="1" x14ac:dyDescent="0.3">
      <c r="B14" s="252"/>
      <c r="C14" s="253"/>
      <c r="D14" s="253"/>
      <c r="E14" s="253"/>
      <c r="F14" s="254"/>
      <c r="I14" s="30"/>
    </row>
    <row r="15" spans="2:9" ht="15" customHeight="1" x14ac:dyDescent="0.3">
      <c r="B15" s="252"/>
      <c r="C15" s="253"/>
      <c r="D15" s="253"/>
      <c r="E15" s="253"/>
      <c r="F15" s="254"/>
      <c r="I15" s="30"/>
    </row>
    <row r="16" spans="2:9" ht="15" customHeight="1" x14ac:dyDescent="0.3">
      <c r="B16" s="252"/>
      <c r="C16" s="253"/>
      <c r="D16" s="253"/>
      <c r="E16" s="253"/>
      <c r="F16" s="254"/>
      <c r="I16" s="30"/>
    </row>
    <row r="17" spans="2:9" ht="15.75" customHeight="1" thickBot="1" x14ac:dyDescent="0.35">
      <c r="B17" s="255"/>
      <c r="C17" s="256"/>
      <c r="D17" s="256"/>
      <c r="E17" s="256"/>
      <c r="F17" s="257"/>
      <c r="I17" s="30"/>
    </row>
    <row r="18" spans="2:9" ht="16.2" thickBot="1" x14ac:dyDescent="0.35">
      <c r="I18" s="30"/>
    </row>
    <row r="19" spans="2:9" ht="21" customHeight="1" thickBot="1" x14ac:dyDescent="0.35">
      <c r="B19" s="319" t="s">
        <v>111</v>
      </c>
      <c r="C19" s="320"/>
      <c r="D19" s="320"/>
      <c r="E19" s="320"/>
      <c r="F19" s="321"/>
      <c r="I19" s="30"/>
    </row>
    <row r="20" spans="2:9" ht="39" customHeight="1" x14ac:dyDescent="0.3">
      <c r="B20" s="316" t="s">
        <v>165</v>
      </c>
      <c r="C20" s="317"/>
      <c r="D20" s="317"/>
      <c r="E20" s="317"/>
      <c r="F20" s="318"/>
      <c r="I20" s="30"/>
    </row>
    <row r="21" spans="2:9" ht="15" customHeight="1" x14ac:dyDescent="0.3">
      <c r="B21" s="252"/>
      <c r="C21" s="253"/>
      <c r="D21" s="253"/>
      <c r="E21" s="253"/>
      <c r="F21" s="254"/>
      <c r="I21" s="30"/>
    </row>
    <row r="22" spans="2:9" ht="15" customHeight="1" x14ac:dyDescent="0.3">
      <c r="B22" s="252"/>
      <c r="C22" s="253"/>
      <c r="D22" s="253"/>
      <c r="E22" s="253"/>
      <c r="F22" s="254"/>
      <c r="I22" s="30"/>
    </row>
    <row r="23" spans="2:9" ht="15" customHeight="1" x14ac:dyDescent="0.3">
      <c r="B23" s="252"/>
      <c r="C23" s="253"/>
      <c r="D23" s="253"/>
      <c r="E23" s="253"/>
      <c r="F23" s="254"/>
      <c r="I23" s="30"/>
    </row>
    <row r="24" spans="2:9" ht="15" customHeight="1" x14ac:dyDescent="0.3">
      <c r="B24" s="252"/>
      <c r="C24" s="253"/>
      <c r="D24" s="253"/>
      <c r="E24" s="253"/>
      <c r="F24" s="254"/>
      <c r="I24" s="30"/>
    </row>
    <row r="25" spans="2:9" ht="15" customHeight="1" x14ac:dyDescent="0.3">
      <c r="B25" s="252"/>
      <c r="C25" s="253"/>
      <c r="D25" s="253"/>
      <c r="E25" s="253"/>
      <c r="F25" s="254"/>
      <c r="I25" s="30"/>
    </row>
    <row r="26" spans="2:9" ht="15.75" customHeight="1" thickBot="1" x14ac:dyDescent="0.35">
      <c r="B26" s="255"/>
      <c r="C26" s="256"/>
      <c r="D26" s="256"/>
      <c r="E26" s="256"/>
      <c r="F26" s="257"/>
      <c r="I26" s="30"/>
    </row>
    <row r="27" spans="2:9" ht="16.2" thickBot="1" x14ac:dyDescent="0.35">
      <c r="B27" s="32"/>
      <c r="I27" s="30"/>
    </row>
    <row r="28" spans="2:9" ht="18" customHeight="1" thickBot="1" x14ac:dyDescent="0.35">
      <c r="B28" s="319" t="s">
        <v>82</v>
      </c>
      <c r="C28" s="320"/>
      <c r="D28" s="320"/>
      <c r="E28" s="320"/>
      <c r="F28" s="321"/>
      <c r="I28" s="30"/>
    </row>
    <row r="29" spans="2:9" ht="33" customHeight="1" x14ac:dyDescent="0.3">
      <c r="B29" s="316" t="s">
        <v>172</v>
      </c>
      <c r="C29" s="317"/>
      <c r="D29" s="317"/>
      <c r="E29" s="317"/>
      <c r="F29" s="318"/>
      <c r="I29" s="30"/>
    </row>
    <row r="30" spans="2:9" ht="47.25" customHeight="1" x14ac:dyDescent="0.3">
      <c r="B30" s="291" t="s">
        <v>44</v>
      </c>
      <c r="C30" s="292" t="s">
        <v>169</v>
      </c>
      <c r="D30" s="292"/>
      <c r="E30" s="292"/>
      <c r="F30" s="160" t="s">
        <v>170</v>
      </c>
      <c r="I30" s="30"/>
    </row>
    <row r="31" spans="2:9" x14ac:dyDescent="0.3">
      <c r="B31" s="291"/>
      <c r="C31" s="77" t="s">
        <v>42</v>
      </c>
      <c r="D31" s="77" t="s">
        <v>43</v>
      </c>
      <c r="E31" s="159" t="str">
        <f xml:space="preserve"> IF(Control="Manual", "Gal/min", "Gal/cycle")</f>
        <v>Gal/cycle</v>
      </c>
      <c r="F31" s="131" t="str">
        <f xml:space="preserve"> IF(Control="Manual", "Gal/min", "Gal/cycle")</f>
        <v>Gal/cycle</v>
      </c>
      <c r="I31" s="30"/>
    </row>
    <row r="32" spans="2:9" ht="20.25" customHeight="1" thickBot="1" x14ac:dyDescent="0.35">
      <c r="B32" s="163" t="str">
        <f xml:space="preserve">  IF(Sprayhead = "Non-sprayhead", SerNo, "")</f>
        <v/>
      </c>
      <c r="C32" s="148"/>
      <c r="D32" s="148"/>
      <c r="E32" s="148"/>
      <c r="F32" s="164">
        <f>IF(Control="Manual", ROUND(E32,1), ROUND(E32,2))</f>
        <v>0</v>
      </c>
      <c r="I32" s="30"/>
    </row>
    <row r="33" spans="2:9" ht="16.2" thickBot="1" x14ac:dyDescent="0.35">
      <c r="I33" s="30"/>
    </row>
    <row r="34" spans="2:9" ht="16.2" thickBot="1" x14ac:dyDescent="0.35">
      <c r="B34" s="319" t="s">
        <v>108</v>
      </c>
      <c r="C34" s="320"/>
      <c r="D34" s="101"/>
      <c r="I34" s="30"/>
    </row>
    <row r="35" spans="2:9" ht="17.25" customHeight="1" thickBot="1" x14ac:dyDescent="0.35">
      <c r="I35" s="30"/>
    </row>
    <row r="36" spans="2:9" ht="16.2" thickBot="1" x14ac:dyDescent="0.35">
      <c r="B36" s="324" t="s">
        <v>55</v>
      </c>
      <c r="C36" s="325"/>
      <c r="D36" s="325"/>
      <c r="E36" s="325"/>
      <c r="F36" s="325"/>
      <c r="G36" s="326"/>
      <c r="I36" s="30"/>
    </row>
    <row r="37" spans="2:9" ht="17.25" customHeight="1" x14ac:dyDescent="0.3">
      <c r="B37" s="327" t="s">
        <v>200</v>
      </c>
      <c r="C37" s="328"/>
      <c r="D37" s="328"/>
      <c r="E37" s="328"/>
      <c r="F37" s="328"/>
      <c r="G37" s="329"/>
      <c r="I37" s="30"/>
    </row>
    <row r="38" spans="2:9" ht="17.25" customHeight="1" x14ac:dyDescent="0.3">
      <c r="B38" s="96" t="s">
        <v>44</v>
      </c>
      <c r="C38" s="100" t="s">
        <v>54</v>
      </c>
      <c r="D38" s="100" t="s">
        <v>45</v>
      </c>
      <c r="E38" s="100" t="s">
        <v>46</v>
      </c>
      <c r="F38" s="100" t="s">
        <v>83</v>
      </c>
      <c r="G38" s="102" t="s">
        <v>84</v>
      </c>
      <c r="I38" s="30"/>
    </row>
    <row r="39" spans="2:9" ht="17.399999999999999" x14ac:dyDescent="0.3">
      <c r="B39" s="322" t="str">
        <f xml:space="preserve">  IF(Sprayhead = "Non-sprayhead", SerNo, "")</f>
        <v/>
      </c>
      <c r="C39" s="153"/>
      <c r="D39" s="153"/>
      <c r="E39" s="153"/>
      <c r="F39" s="153"/>
      <c r="G39" s="154"/>
      <c r="I39" s="30"/>
    </row>
    <row r="40" spans="2:9" ht="17.399999999999999" x14ac:dyDescent="0.3">
      <c r="B40" s="322"/>
      <c r="C40" s="153"/>
      <c r="D40" s="153"/>
      <c r="E40" s="153"/>
      <c r="F40" s="153"/>
      <c r="G40" s="154"/>
      <c r="I40" s="30"/>
    </row>
    <row r="41" spans="2:9" ht="17.399999999999999" x14ac:dyDescent="0.3">
      <c r="B41" s="322"/>
      <c r="C41" s="153"/>
      <c r="D41" s="153"/>
      <c r="E41" s="153"/>
      <c r="F41" s="153"/>
      <c r="G41" s="154"/>
      <c r="I41" s="30"/>
    </row>
    <row r="42" spans="2:9" ht="17.399999999999999" x14ac:dyDescent="0.3">
      <c r="B42" s="322"/>
      <c r="C42" s="153"/>
      <c r="D42" s="153"/>
      <c r="E42" s="153"/>
      <c r="F42" s="153"/>
      <c r="G42" s="154"/>
      <c r="I42" s="30"/>
    </row>
    <row r="43" spans="2:9" ht="17.399999999999999" x14ac:dyDescent="0.3">
      <c r="B43" s="322"/>
      <c r="C43" s="153"/>
      <c r="D43" s="153"/>
      <c r="E43" s="153"/>
      <c r="F43" s="153"/>
      <c r="G43" s="154"/>
      <c r="I43" s="30"/>
    </row>
    <row r="44" spans="2:9" ht="17.399999999999999" x14ac:dyDescent="0.3">
      <c r="B44" s="322"/>
      <c r="C44" s="153"/>
      <c r="D44" s="153"/>
      <c r="E44" s="153"/>
      <c r="F44" s="153"/>
      <c r="G44" s="154"/>
      <c r="I44" s="30"/>
    </row>
    <row r="45" spans="2:9" ht="17.399999999999999" x14ac:dyDescent="0.3">
      <c r="B45" s="322"/>
      <c r="C45" s="153"/>
      <c r="D45" s="153"/>
      <c r="E45" s="153"/>
      <c r="F45" s="153"/>
      <c r="G45" s="154"/>
      <c r="I45" s="30"/>
    </row>
    <row r="46" spans="2:9" ht="18" thickBot="1" x14ac:dyDescent="0.35">
      <c r="B46" s="323"/>
      <c r="C46" s="155"/>
      <c r="D46" s="155"/>
      <c r="E46" s="155"/>
      <c r="F46" s="155"/>
      <c r="G46" s="156"/>
      <c r="I46" s="30"/>
    </row>
    <row r="47" spans="2:9" ht="16.2" thickBot="1" x14ac:dyDescent="0.35">
      <c r="B47" s="32"/>
      <c r="I47" s="30"/>
    </row>
    <row r="48" spans="2:9" ht="16.2" thickBot="1" x14ac:dyDescent="0.35">
      <c r="B48" s="246" t="s">
        <v>112</v>
      </c>
      <c r="C48" s="247"/>
      <c r="D48" s="247"/>
      <c r="E48" s="247"/>
      <c r="F48" s="248"/>
      <c r="I48" s="30"/>
    </row>
    <row r="49" spans="1:9" ht="19.5" customHeight="1" x14ac:dyDescent="0.3">
      <c r="B49" s="299"/>
      <c r="C49" s="300"/>
      <c r="D49" s="300"/>
      <c r="E49" s="300"/>
      <c r="F49" s="301"/>
      <c r="I49" s="30"/>
    </row>
    <row r="50" spans="1:9" ht="16.5" customHeight="1" x14ac:dyDescent="0.3">
      <c r="B50" s="302"/>
      <c r="C50" s="303"/>
      <c r="D50" s="303"/>
      <c r="E50" s="303"/>
      <c r="F50" s="304"/>
      <c r="I50" s="30"/>
    </row>
    <row r="51" spans="1:9" x14ac:dyDescent="0.3">
      <c r="B51" s="302"/>
      <c r="C51" s="303"/>
      <c r="D51" s="303"/>
      <c r="E51" s="303"/>
      <c r="F51" s="304"/>
      <c r="I51" s="30"/>
    </row>
    <row r="52" spans="1:9" x14ac:dyDescent="0.3">
      <c r="B52" s="302"/>
      <c r="C52" s="303"/>
      <c r="D52" s="303"/>
      <c r="E52" s="303"/>
      <c r="F52" s="304"/>
      <c r="I52" s="30"/>
    </row>
    <row r="53" spans="1:9" x14ac:dyDescent="0.3">
      <c r="B53" s="302"/>
      <c r="C53" s="303"/>
      <c r="D53" s="303"/>
      <c r="E53" s="303"/>
      <c r="F53" s="304"/>
      <c r="I53" s="30"/>
    </row>
    <row r="54" spans="1:9" x14ac:dyDescent="0.3">
      <c r="B54" s="302"/>
      <c r="C54" s="303"/>
      <c r="D54" s="303"/>
      <c r="E54" s="303"/>
      <c r="F54" s="304"/>
      <c r="I54" s="30"/>
    </row>
    <row r="55" spans="1:9" x14ac:dyDescent="0.3">
      <c r="B55" s="302"/>
      <c r="C55" s="303"/>
      <c r="D55" s="303"/>
      <c r="E55" s="303"/>
      <c r="F55" s="304"/>
      <c r="I55" s="30"/>
    </row>
    <row r="56" spans="1:9" ht="16.2" thickBot="1" x14ac:dyDescent="0.35">
      <c r="B56" s="305"/>
      <c r="C56" s="306"/>
      <c r="D56" s="306"/>
      <c r="E56" s="306"/>
      <c r="F56" s="307"/>
      <c r="I56" s="30"/>
    </row>
    <row r="57" spans="1:9" x14ac:dyDescent="0.3">
      <c r="I57" s="30"/>
    </row>
    <row r="58" spans="1:9" x14ac:dyDescent="0.3">
      <c r="A58" s="30"/>
      <c r="B58" s="30"/>
      <c r="C58" s="30"/>
      <c r="D58" s="30"/>
      <c r="E58" s="30"/>
      <c r="F58" s="30"/>
      <c r="G58" s="30"/>
      <c r="H58" s="30"/>
      <c r="I58" s="30"/>
    </row>
  </sheetData>
  <sheetProtection algorithmName="SHA-512" hashValue="fJHgHTHcwEc9qyo9ONHMNsGnRSOV9qjXo+IXATjOD3RYJFwQV4KbEhQJ4n1cnlnuGnfQZJubvMkYpnkJLhaw7w==" saltValue="hdKK7dU7F21eyH7ylLgBlg==" spinCount="100000" sheet="1" objects="1" scenarios="1" selectLockedCells="1"/>
  <mergeCells count="17">
    <mergeCell ref="B49:F56"/>
    <mergeCell ref="B19:F19"/>
    <mergeCell ref="B20:F20"/>
    <mergeCell ref="B21:F26"/>
    <mergeCell ref="B34:C34"/>
    <mergeCell ref="B39:B46"/>
    <mergeCell ref="B36:G36"/>
    <mergeCell ref="B37:G37"/>
    <mergeCell ref="B30:B31"/>
    <mergeCell ref="C30:E30"/>
    <mergeCell ref="B28:F28"/>
    <mergeCell ref="B29:F29"/>
    <mergeCell ref="B2:C2"/>
    <mergeCell ref="B48:F48"/>
    <mergeCell ref="B13:F13"/>
    <mergeCell ref="B12:F12"/>
    <mergeCell ref="B14:F17"/>
  </mergeCells>
  <conditionalFormatting sqref="A12:H57">
    <cfRule type="expression" dxfId="1" priority="1" stopIfTrue="1">
      <formula>Sprayhead="Sprayhead"</formula>
    </cfRule>
  </conditionalFormatting>
  <conditionalFormatting sqref="B36:G46">
    <cfRule type="expression" dxfId="0" priority="53" stopIfTrue="1">
      <formula>OR($D$34&lt;&gt;"No", Sprayhead="Sprayhead")</formula>
    </cfRule>
  </conditionalFormatting>
  <dataValidations count="1">
    <dataValidation type="list" showInputMessage="1" showErrorMessage="1" sqref="D34" xr:uid="{00000000-0002-0000-0500-000000000000}">
      <formula1>Y_N</formula1>
    </dataValidation>
  </dataValidations>
  <hyperlinks>
    <hyperlink ref="E3" location="Instructions!A1" display="Back to Instructions Tab"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210"/>
  <sheetViews>
    <sheetView showGridLines="0" showZeros="0" topLeftCell="A5" zoomScale="80" zoomScaleNormal="80" workbookViewId="0">
      <selection activeCell="B13" sqref="B13:F43"/>
    </sheetView>
  </sheetViews>
  <sheetFormatPr defaultColWidth="9.109375" defaultRowHeight="15.6" x14ac:dyDescent="0.35"/>
  <cols>
    <col min="1" max="1" width="4.109375" style="1" customWidth="1"/>
    <col min="2" max="2" width="30.6640625" style="1" bestFit="1" customWidth="1"/>
    <col min="3" max="3" width="43" style="1" customWidth="1"/>
    <col min="4" max="4" width="9.109375" style="1"/>
    <col min="5" max="5" width="25.44140625" style="1" customWidth="1"/>
    <col min="6" max="6" width="18.5546875" style="1" customWidth="1"/>
    <col min="7" max="7" width="5.109375" style="1" customWidth="1"/>
    <col min="8" max="11" width="9.109375" style="1"/>
    <col min="12" max="12" width="29.109375" style="1" customWidth="1"/>
    <col min="13" max="13" width="15.33203125" style="1" customWidth="1"/>
    <col min="14" max="14" width="52.6640625" style="1" customWidth="1"/>
    <col min="15" max="15" width="4.44140625" style="1" customWidth="1"/>
    <col min="16" max="16" width="4.5546875" style="1" customWidth="1"/>
    <col min="17" max="16384" width="9.109375" style="1"/>
  </cols>
  <sheetData>
    <row r="1" spans="2:16" ht="16.2" thickBot="1" x14ac:dyDescent="0.4">
      <c r="P1" s="18"/>
    </row>
    <row r="2" spans="2:16" ht="16.2" thickBot="1" x14ac:dyDescent="0.4">
      <c r="B2" s="191" t="str">
        <f>'Version Control'!$B$2</f>
        <v>Title Block</v>
      </c>
      <c r="C2" s="192"/>
      <c r="P2" s="18"/>
    </row>
    <row r="3" spans="2:16" x14ac:dyDescent="0.35">
      <c r="B3" s="48" t="str">
        <f>'Version Control'!$B$3</f>
        <v>Test Report Template Name:</v>
      </c>
      <c r="C3" s="51" t="str">
        <f>'Version Control'!$C$3</f>
        <v xml:space="preserve">Faucet  </v>
      </c>
      <c r="E3" s="9" t="s">
        <v>52</v>
      </c>
      <c r="P3" s="18"/>
    </row>
    <row r="4" spans="2:16" x14ac:dyDescent="0.35">
      <c r="B4" s="42" t="str">
        <f>'Version Control'!$B$4</f>
        <v>Version Number:</v>
      </c>
      <c r="C4" s="52" t="str">
        <f>'Version Control'!$C$4</f>
        <v>v2.3</v>
      </c>
      <c r="P4" s="18"/>
    </row>
    <row r="5" spans="2:16" x14ac:dyDescent="0.35">
      <c r="B5" s="42" t="str">
        <f>'Version Control'!$B$5</f>
        <v xml:space="preserve">Latest Template Revision: </v>
      </c>
      <c r="C5" s="122">
        <f>'Version Control'!$C$5</f>
        <v>45811</v>
      </c>
      <c r="P5" s="18"/>
    </row>
    <row r="6" spans="2:16" x14ac:dyDescent="0.35">
      <c r="B6" s="42" t="str">
        <f>'Version Control'!$B$6</f>
        <v>Tab Name:</v>
      </c>
      <c r="C6" s="53" t="str">
        <f ca="1">MID(CELL("filename",A1), FIND("]", CELL("filename", A1))+ 1, 255)</f>
        <v>Photos</v>
      </c>
      <c r="P6" s="18"/>
    </row>
    <row r="7" spans="2:16" ht="38.25" customHeight="1" x14ac:dyDescent="0.35">
      <c r="B7" s="56" t="str">
        <f>'Version Control'!$B$7</f>
        <v>File Name:</v>
      </c>
      <c r="C7" s="123" t="str">
        <f ca="1">'Version Control'!$C$7</f>
        <v>Faucets - v2.3.xlsx</v>
      </c>
      <c r="E7" s="121"/>
      <c r="P7" s="18"/>
    </row>
    <row r="8" spans="2:16" x14ac:dyDescent="0.35">
      <c r="B8" s="56" t="str">
        <f>'Version Control'!$B$8</f>
        <v>Test Start Date:</v>
      </c>
      <c r="C8" s="182" t="str">
        <f>'Version Control'!$C$8</f>
        <v>[MM/DD/YYYY]</v>
      </c>
      <c r="P8" s="18"/>
    </row>
    <row r="9" spans="2:16" ht="16.2" thickBot="1" x14ac:dyDescent="0.4">
      <c r="B9" s="55" t="str">
        <f>'Version Control'!$B$9</f>
        <v xml:space="preserve">Test Completion Date: </v>
      </c>
      <c r="C9" s="54" t="str">
        <f>'Version Control'!$C$9</f>
        <v>[MM/DD/YYYY]</v>
      </c>
      <c r="P9" s="18"/>
    </row>
    <row r="10" spans="2:16" x14ac:dyDescent="0.35">
      <c r="P10" s="18"/>
    </row>
    <row r="11" spans="2:16" ht="16.2" thickBot="1" x14ac:dyDescent="0.4">
      <c r="P11" s="18"/>
    </row>
    <row r="12" spans="2:16" ht="16.2" thickBot="1" x14ac:dyDescent="0.4">
      <c r="B12" s="191" t="s">
        <v>146</v>
      </c>
      <c r="C12" s="222"/>
      <c r="D12" s="222"/>
      <c r="E12" s="222"/>
      <c r="F12" s="192"/>
      <c r="H12" s="191" t="s">
        <v>163</v>
      </c>
      <c r="I12" s="222"/>
      <c r="J12" s="222"/>
      <c r="K12" s="222"/>
      <c r="L12" s="222"/>
      <c r="M12" s="222"/>
      <c r="N12" s="192"/>
      <c r="P12" s="18"/>
    </row>
    <row r="13" spans="2:16" x14ac:dyDescent="0.35">
      <c r="B13" s="330"/>
      <c r="C13" s="331"/>
      <c r="D13" s="331"/>
      <c r="E13" s="331"/>
      <c r="F13" s="332"/>
      <c r="H13" s="330"/>
      <c r="I13" s="331"/>
      <c r="J13" s="331"/>
      <c r="K13" s="331"/>
      <c r="L13" s="331"/>
      <c r="M13" s="331"/>
      <c r="N13" s="332"/>
      <c r="P13" s="18"/>
    </row>
    <row r="14" spans="2:16" x14ac:dyDescent="0.35">
      <c r="B14" s="333"/>
      <c r="C14" s="334"/>
      <c r="D14" s="334"/>
      <c r="E14" s="334"/>
      <c r="F14" s="335"/>
      <c r="H14" s="333"/>
      <c r="I14" s="334"/>
      <c r="J14" s="334"/>
      <c r="K14" s="334"/>
      <c r="L14" s="334"/>
      <c r="M14" s="334"/>
      <c r="N14" s="335"/>
      <c r="P14" s="18"/>
    </row>
    <row r="15" spans="2:16" x14ac:dyDescent="0.35">
      <c r="B15" s="333"/>
      <c r="C15" s="334"/>
      <c r="D15" s="334"/>
      <c r="E15" s="334"/>
      <c r="F15" s="335"/>
      <c r="H15" s="333"/>
      <c r="I15" s="334"/>
      <c r="J15" s="334"/>
      <c r="K15" s="334"/>
      <c r="L15" s="334"/>
      <c r="M15" s="334"/>
      <c r="N15" s="335"/>
      <c r="P15" s="18"/>
    </row>
    <row r="16" spans="2:16" x14ac:dyDescent="0.35">
      <c r="B16" s="333"/>
      <c r="C16" s="334"/>
      <c r="D16" s="334"/>
      <c r="E16" s="334"/>
      <c r="F16" s="335"/>
      <c r="H16" s="333"/>
      <c r="I16" s="334"/>
      <c r="J16" s="334"/>
      <c r="K16" s="334"/>
      <c r="L16" s="334"/>
      <c r="M16" s="334"/>
      <c r="N16" s="335"/>
      <c r="P16" s="18"/>
    </row>
    <row r="17" spans="2:16" x14ac:dyDescent="0.35">
      <c r="B17" s="333"/>
      <c r="C17" s="334"/>
      <c r="D17" s="334"/>
      <c r="E17" s="334"/>
      <c r="F17" s="335"/>
      <c r="H17" s="333"/>
      <c r="I17" s="334"/>
      <c r="J17" s="334"/>
      <c r="K17" s="334"/>
      <c r="L17" s="334"/>
      <c r="M17" s="334"/>
      <c r="N17" s="335"/>
      <c r="P17" s="18"/>
    </row>
    <row r="18" spans="2:16" x14ac:dyDescent="0.35">
      <c r="B18" s="333"/>
      <c r="C18" s="334"/>
      <c r="D18" s="334"/>
      <c r="E18" s="334"/>
      <c r="F18" s="335"/>
      <c r="H18" s="333"/>
      <c r="I18" s="334"/>
      <c r="J18" s="334"/>
      <c r="K18" s="334"/>
      <c r="L18" s="334"/>
      <c r="M18" s="334"/>
      <c r="N18" s="335"/>
      <c r="P18" s="18"/>
    </row>
    <row r="19" spans="2:16" x14ac:dyDescent="0.35">
      <c r="B19" s="333"/>
      <c r="C19" s="334"/>
      <c r="D19" s="334"/>
      <c r="E19" s="334"/>
      <c r="F19" s="335"/>
      <c r="H19" s="333"/>
      <c r="I19" s="334"/>
      <c r="J19" s="334"/>
      <c r="K19" s="334"/>
      <c r="L19" s="334"/>
      <c r="M19" s="334"/>
      <c r="N19" s="335"/>
      <c r="P19" s="18"/>
    </row>
    <row r="20" spans="2:16" x14ac:dyDescent="0.35">
      <c r="B20" s="333"/>
      <c r="C20" s="334"/>
      <c r="D20" s="334"/>
      <c r="E20" s="334"/>
      <c r="F20" s="335"/>
      <c r="H20" s="333"/>
      <c r="I20" s="334"/>
      <c r="J20" s="334"/>
      <c r="K20" s="334"/>
      <c r="L20" s="334"/>
      <c r="M20" s="334"/>
      <c r="N20" s="335"/>
      <c r="P20" s="18"/>
    </row>
    <row r="21" spans="2:16" x14ac:dyDescent="0.35">
      <c r="B21" s="333"/>
      <c r="C21" s="334"/>
      <c r="D21" s="334"/>
      <c r="E21" s="334"/>
      <c r="F21" s="335"/>
      <c r="H21" s="333"/>
      <c r="I21" s="334"/>
      <c r="J21" s="334"/>
      <c r="K21" s="334"/>
      <c r="L21" s="334"/>
      <c r="M21" s="334"/>
      <c r="N21" s="335"/>
      <c r="P21" s="18"/>
    </row>
    <row r="22" spans="2:16" x14ac:dyDescent="0.35">
      <c r="B22" s="333"/>
      <c r="C22" s="334"/>
      <c r="D22" s="334"/>
      <c r="E22" s="334"/>
      <c r="F22" s="335"/>
      <c r="H22" s="333"/>
      <c r="I22" s="334"/>
      <c r="J22" s="334"/>
      <c r="K22" s="334"/>
      <c r="L22" s="334"/>
      <c r="M22" s="334"/>
      <c r="N22" s="335"/>
      <c r="P22" s="18"/>
    </row>
    <row r="23" spans="2:16" x14ac:dyDescent="0.35">
      <c r="B23" s="333"/>
      <c r="C23" s="334"/>
      <c r="D23" s="334"/>
      <c r="E23" s="334"/>
      <c r="F23" s="335"/>
      <c r="H23" s="333"/>
      <c r="I23" s="334"/>
      <c r="J23" s="334"/>
      <c r="K23" s="334"/>
      <c r="L23" s="334"/>
      <c r="M23" s="334"/>
      <c r="N23" s="335"/>
      <c r="P23" s="18"/>
    </row>
    <row r="24" spans="2:16" x14ac:dyDescent="0.35">
      <c r="B24" s="333"/>
      <c r="C24" s="334"/>
      <c r="D24" s="334"/>
      <c r="E24" s="334"/>
      <c r="F24" s="335"/>
      <c r="H24" s="333"/>
      <c r="I24" s="334"/>
      <c r="J24" s="334"/>
      <c r="K24" s="334"/>
      <c r="L24" s="334"/>
      <c r="M24" s="334"/>
      <c r="N24" s="335"/>
      <c r="P24" s="18"/>
    </row>
    <row r="25" spans="2:16" x14ac:dyDescent="0.35">
      <c r="B25" s="333"/>
      <c r="C25" s="334"/>
      <c r="D25" s="334"/>
      <c r="E25" s="334"/>
      <c r="F25" s="335"/>
      <c r="H25" s="333"/>
      <c r="I25" s="334"/>
      <c r="J25" s="334"/>
      <c r="K25" s="334"/>
      <c r="L25" s="334"/>
      <c r="M25" s="334"/>
      <c r="N25" s="335"/>
      <c r="P25" s="18"/>
    </row>
    <row r="26" spans="2:16" x14ac:dyDescent="0.35">
      <c r="B26" s="333"/>
      <c r="C26" s="334"/>
      <c r="D26" s="334"/>
      <c r="E26" s="334"/>
      <c r="F26" s="335"/>
      <c r="H26" s="333"/>
      <c r="I26" s="334"/>
      <c r="J26" s="334"/>
      <c r="K26" s="334"/>
      <c r="L26" s="334"/>
      <c r="M26" s="334"/>
      <c r="N26" s="335"/>
      <c r="P26" s="18"/>
    </row>
    <row r="27" spans="2:16" x14ac:dyDescent="0.35">
      <c r="B27" s="333"/>
      <c r="C27" s="334"/>
      <c r="D27" s="334"/>
      <c r="E27" s="334"/>
      <c r="F27" s="335"/>
      <c r="H27" s="333"/>
      <c r="I27" s="334"/>
      <c r="J27" s="334"/>
      <c r="K27" s="334"/>
      <c r="L27" s="334"/>
      <c r="M27" s="334"/>
      <c r="N27" s="335"/>
      <c r="P27" s="18"/>
    </row>
    <row r="28" spans="2:16" x14ac:dyDescent="0.35">
      <c r="B28" s="333"/>
      <c r="C28" s="334"/>
      <c r="D28" s="334"/>
      <c r="E28" s="334"/>
      <c r="F28" s="335"/>
      <c r="H28" s="333"/>
      <c r="I28" s="334"/>
      <c r="J28" s="334"/>
      <c r="K28" s="334"/>
      <c r="L28" s="334"/>
      <c r="M28" s="334"/>
      <c r="N28" s="335"/>
      <c r="P28" s="18"/>
    </row>
    <row r="29" spans="2:16" x14ac:dyDescent="0.35">
      <c r="B29" s="333"/>
      <c r="C29" s="334"/>
      <c r="D29" s="334"/>
      <c r="E29" s="334"/>
      <c r="F29" s="335"/>
      <c r="H29" s="333"/>
      <c r="I29" s="334"/>
      <c r="J29" s="334"/>
      <c r="K29" s="334"/>
      <c r="L29" s="334"/>
      <c r="M29" s="334"/>
      <c r="N29" s="335"/>
      <c r="P29" s="18"/>
    </row>
    <row r="30" spans="2:16" x14ac:dyDescent="0.35">
      <c r="B30" s="333"/>
      <c r="C30" s="334"/>
      <c r="D30" s="334"/>
      <c r="E30" s="334"/>
      <c r="F30" s="335"/>
      <c r="H30" s="333"/>
      <c r="I30" s="334"/>
      <c r="J30" s="334"/>
      <c r="K30" s="334"/>
      <c r="L30" s="334"/>
      <c r="M30" s="334"/>
      <c r="N30" s="335"/>
      <c r="P30" s="18"/>
    </row>
    <row r="31" spans="2:16" x14ac:dyDescent="0.35">
      <c r="B31" s="333"/>
      <c r="C31" s="334"/>
      <c r="D31" s="334"/>
      <c r="E31" s="334"/>
      <c r="F31" s="335"/>
      <c r="H31" s="333"/>
      <c r="I31" s="334"/>
      <c r="J31" s="334"/>
      <c r="K31" s="334"/>
      <c r="L31" s="334"/>
      <c r="M31" s="334"/>
      <c r="N31" s="335"/>
      <c r="P31" s="18"/>
    </row>
    <row r="32" spans="2:16" x14ac:dyDescent="0.35">
      <c r="B32" s="333"/>
      <c r="C32" s="334"/>
      <c r="D32" s="334"/>
      <c r="E32" s="334"/>
      <c r="F32" s="335"/>
      <c r="H32" s="333"/>
      <c r="I32" s="334"/>
      <c r="J32" s="334"/>
      <c r="K32" s="334"/>
      <c r="L32" s="334"/>
      <c r="M32" s="334"/>
      <c r="N32" s="335"/>
      <c r="P32" s="18"/>
    </row>
    <row r="33" spans="2:16" x14ac:dyDescent="0.35">
      <c r="B33" s="333"/>
      <c r="C33" s="334"/>
      <c r="D33" s="334"/>
      <c r="E33" s="334"/>
      <c r="F33" s="335"/>
      <c r="H33" s="333"/>
      <c r="I33" s="334"/>
      <c r="J33" s="334"/>
      <c r="K33" s="334"/>
      <c r="L33" s="334"/>
      <c r="M33" s="334"/>
      <c r="N33" s="335"/>
      <c r="P33" s="18"/>
    </row>
    <row r="34" spans="2:16" x14ac:dyDescent="0.35">
      <c r="B34" s="333"/>
      <c r="C34" s="334"/>
      <c r="D34" s="334"/>
      <c r="E34" s="334"/>
      <c r="F34" s="335"/>
      <c r="H34" s="333"/>
      <c r="I34" s="334"/>
      <c r="J34" s="334"/>
      <c r="K34" s="334"/>
      <c r="L34" s="334"/>
      <c r="M34" s="334"/>
      <c r="N34" s="335"/>
      <c r="P34" s="18"/>
    </row>
    <row r="35" spans="2:16" x14ac:dyDescent="0.35">
      <c r="B35" s="333"/>
      <c r="C35" s="334"/>
      <c r="D35" s="334"/>
      <c r="E35" s="334"/>
      <c r="F35" s="335"/>
      <c r="H35" s="333"/>
      <c r="I35" s="334"/>
      <c r="J35" s="334"/>
      <c r="K35" s="334"/>
      <c r="L35" s="334"/>
      <c r="M35" s="334"/>
      <c r="N35" s="335"/>
      <c r="P35" s="18"/>
    </row>
    <row r="36" spans="2:16" x14ac:dyDescent="0.35">
      <c r="B36" s="333"/>
      <c r="C36" s="334"/>
      <c r="D36" s="334"/>
      <c r="E36" s="334"/>
      <c r="F36" s="335"/>
      <c r="H36" s="333"/>
      <c r="I36" s="334"/>
      <c r="J36" s="334"/>
      <c r="K36" s="334"/>
      <c r="L36" s="334"/>
      <c r="M36" s="334"/>
      <c r="N36" s="335"/>
      <c r="P36" s="18"/>
    </row>
    <row r="37" spans="2:16" x14ac:dyDescent="0.35">
      <c r="B37" s="333"/>
      <c r="C37" s="334"/>
      <c r="D37" s="334"/>
      <c r="E37" s="334"/>
      <c r="F37" s="335"/>
      <c r="H37" s="333"/>
      <c r="I37" s="334"/>
      <c r="J37" s="334"/>
      <c r="K37" s="334"/>
      <c r="L37" s="334"/>
      <c r="M37" s="334"/>
      <c r="N37" s="335"/>
      <c r="P37" s="18"/>
    </row>
    <row r="38" spans="2:16" x14ac:dyDescent="0.35">
      <c r="B38" s="333"/>
      <c r="C38" s="334"/>
      <c r="D38" s="334"/>
      <c r="E38" s="334"/>
      <c r="F38" s="335"/>
      <c r="H38" s="333"/>
      <c r="I38" s="334"/>
      <c r="J38" s="334"/>
      <c r="K38" s="334"/>
      <c r="L38" s="334"/>
      <c r="M38" s="334"/>
      <c r="N38" s="335"/>
      <c r="P38" s="18"/>
    </row>
    <row r="39" spans="2:16" x14ac:dyDescent="0.35">
      <c r="B39" s="333"/>
      <c r="C39" s="334"/>
      <c r="D39" s="334"/>
      <c r="E39" s="334"/>
      <c r="F39" s="335"/>
      <c r="H39" s="333"/>
      <c r="I39" s="334"/>
      <c r="J39" s="334"/>
      <c r="K39" s="334"/>
      <c r="L39" s="334"/>
      <c r="M39" s="334"/>
      <c r="N39" s="335"/>
      <c r="P39" s="18"/>
    </row>
    <row r="40" spans="2:16" x14ac:dyDescent="0.35">
      <c r="B40" s="333"/>
      <c r="C40" s="334"/>
      <c r="D40" s="334"/>
      <c r="E40" s="334"/>
      <c r="F40" s="335"/>
      <c r="H40" s="333"/>
      <c r="I40" s="334"/>
      <c r="J40" s="334"/>
      <c r="K40" s="334"/>
      <c r="L40" s="334"/>
      <c r="M40" s="334"/>
      <c r="N40" s="335"/>
      <c r="P40" s="18"/>
    </row>
    <row r="41" spans="2:16" x14ac:dyDescent="0.35">
      <c r="B41" s="333"/>
      <c r="C41" s="334"/>
      <c r="D41" s="334"/>
      <c r="E41" s="334"/>
      <c r="F41" s="335"/>
      <c r="H41" s="333"/>
      <c r="I41" s="334"/>
      <c r="J41" s="334"/>
      <c r="K41" s="334"/>
      <c r="L41" s="334"/>
      <c r="M41" s="334"/>
      <c r="N41" s="335"/>
      <c r="P41" s="18"/>
    </row>
    <row r="42" spans="2:16" x14ac:dyDescent="0.35">
      <c r="B42" s="333"/>
      <c r="C42" s="334"/>
      <c r="D42" s="334"/>
      <c r="E42" s="334"/>
      <c r="F42" s="335"/>
      <c r="H42" s="333"/>
      <c r="I42" s="334"/>
      <c r="J42" s="334"/>
      <c r="K42" s="334"/>
      <c r="L42" s="334"/>
      <c r="M42" s="334"/>
      <c r="N42" s="335"/>
      <c r="P42" s="18"/>
    </row>
    <row r="43" spans="2:16" ht="16.2" thickBot="1" x14ac:dyDescent="0.4">
      <c r="B43" s="336"/>
      <c r="C43" s="337"/>
      <c r="D43" s="337"/>
      <c r="E43" s="337"/>
      <c r="F43" s="338"/>
      <c r="H43" s="336"/>
      <c r="I43" s="337"/>
      <c r="J43" s="337"/>
      <c r="K43" s="337"/>
      <c r="L43" s="337"/>
      <c r="M43" s="337"/>
      <c r="N43" s="338"/>
      <c r="P43" s="18"/>
    </row>
    <row r="44" spans="2:16" ht="16.2" thickBot="1" x14ac:dyDescent="0.4">
      <c r="P44" s="18"/>
    </row>
    <row r="45" spans="2:16" ht="16.2" thickBot="1" x14ac:dyDescent="0.4">
      <c r="B45" s="191" t="s">
        <v>147</v>
      </c>
      <c r="C45" s="222"/>
      <c r="D45" s="222"/>
      <c r="E45" s="222"/>
      <c r="F45" s="192"/>
      <c r="H45" s="191" t="s">
        <v>148</v>
      </c>
      <c r="I45" s="222"/>
      <c r="J45" s="222"/>
      <c r="K45" s="222"/>
      <c r="L45" s="222"/>
      <c r="M45" s="222"/>
      <c r="N45" s="192"/>
      <c r="P45" s="18"/>
    </row>
    <row r="46" spans="2:16" x14ac:dyDescent="0.35">
      <c r="B46" s="330"/>
      <c r="C46" s="331"/>
      <c r="D46" s="331"/>
      <c r="E46" s="331"/>
      <c r="F46" s="332"/>
      <c r="H46" s="330"/>
      <c r="I46" s="331"/>
      <c r="J46" s="331"/>
      <c r="K46" s="331"/>
      <c r="L46" s="331"/>
      <c r="M46" s="331"/>
      <c r="N46" s="332"/>
      <c r="P46" s="18"/>
    </row>
    <row r="47" spans="2:16" x14ac:dyDescent="0.35">
      <c r="B47" s="333"/>
      <c r="C47" s="334"/>
      <c r="D47" s="334"/>
      <c r="E47" s="334"/>
      <c r="F47" s="335"/>
      <c r="H47" s="333"/>
      <c r="I47" s="334"/>
      <c r="J47" s="334"/>
      <c r="K47" s="334"/>
      <c r="L47" s="334"/>
      <c r="M47" s="334"/>
      <c r="N47" s="335"/>
      <c r="P47" s="18"/>
    </row>
    <row r="48" spans="2:16" x14ac:dyDescent="0.35">
      <c r="B48" s="333"/>
      <c r="C48" s="334"/>
      <c r="D48" s="334"/>
      <c r="E48" s="334"/>
      <c r="F48" s="335"/>
      <c r="H48" s="333"/>
      <c r="I48" s="334"/>
      <c r="J48" s="334"/>
      <c r="K48" s="334"/>
      <c r="L48" s="334"/>
      <c r="M48" s="334"/>
      <c r="N48" s="335"/>
      <c r="P48" s="18"/>
    </row>
    <row r="49" spans="2:16" x14ac:dyDescent="0.35">
      <c r="B49" s="333"/>
      <c r="C49" s="334"/>
      <c r="D49" s="334"/>
      <c r="E49" s="334"/>
      <c r="F49" s="335"/>
      <c r="H49" s="333"/>
      <c r="I49" s="334"/>
      <c r="J49" s="334"/>
      <c r="K49" s="334"/>
      <c r="L49" s="334"/>
      <c r="M49" s="334"/>
      <c r="N49" s="335"/>
      <c r="P49" s="18"/>
    </row>
    <row r="50" spans="2:16" x14ac:dyDescent="0.35">
      <c r="B50" s="333"/>
      <c r="C50" s="334"/>
      <c r="D50" s="334"/>
      <c r="E50" s="334"/>
      <c r="F50" s="335"/>
      <c r="H50" s="333"/>
      <c r="I50" s="334"/>
      <c r="J50" s="334"/>
      <c r="K50" s="334"/>
      <c r="L50" s="334"/>
      <c r="M50" s="334"/>
      <c r="N50" s="335"/>
      <c r="P50" s="18"/>
    </row>
    <row r="51" spans="2:16" x14ac:dyDescent="0.35">
      <c r="B51" s="333"/>
      <c r="C51" s="334"/>
      <c r="D51" s="334"/>
      <c r="E51" s="334"/>
      <c r="F51" s="335"/>
      <c r="H51" s="333"/>
      <c r="I51" s="334"/>
      <c r="J51" s="334"/>
      <c r="K51" s="334"/>
      <c r="L51" s="334"/>
      <c r="M51" s="334"/>
      <c r="N51" s="335"/>
      <c r="P51" s="18"/>
    </row>
    <row r="52" spans="2:16" x14ac:dyDescent="0.35">
      <c r="B52" s="333"/>
      <c r="C52" s="334"/>
      <c r="D52" s="334"/>
      <c r="E52" s="334"/>
      <c r="F52" s="335"/>
      <c r="H52" s="333"/>
      <c r="I52" s="334"/>
      <c r="J52" s="334"/>
      <c r="K52" s="334"/>
      <c r="L52" s="334"/>
      <c r="M52" s="334"/>
      <c r="N52" s="335"/>
      <c r="P52" s="18"/>
    </row>
    <row r="53" spans="2:16" x14ac:dyDescent="0.35">
      <c r="B53" s="333"/>
      <c r="C53" s="334"/>
      <c r="D53" s="334"/>
      <c r="E53" s="334"/>
      <c r="F53" s="335"/>
      <c r="H53" s="333"/>
      <c r="I53" s="334"/>
      <c r="J53" s="334"/>
      <c r="K53" s="334"/>
      <c r="L53" s="334"/>
      <c r="M53" s="334"/>
      <c r="N53" s="335"/>
      <c r="P53" s="18"/>
    </row>
    <row r="54" spans="2:16" x14ac:dyDescent="0.35">
      <c r="B54" s="333"/>
      <c r="C54" s="334"/>
      <c r="D54" s="334"/>
      <c r="E54" s="334"/>
      <c r="F54" s="335"/>
      <c r="H54" s="333"/>
      <c r="I54" s="334"/>
      <c r="J54" s="334"/>
      <c r="K54" s="334"/>
      <c r="L54" s="334"/>
      <c r="M54" s="334"/>
      <c r="N54" s="335"/>
      <c r="P54" s="18"/>
    </row>
    <row r="55" spans="2:16" x14ac:dyDescent="0.35">
      <c r="B55" s="333"/>
      <c r="C55" s="334"/>
      <c r="D55" s="334"/>
      <c r="E55" s="334"/>
      <c r="F55" s="335"/>
      <c r="H55" s="333"/>
      <c r="I55" s="334"/>
      <c r="J55" s="334"/>
      <c r="K55" s="334"/>
      <c r="L55" s="334"/>
      <c r="M55" s="334"/>
      <c r="N55" s="335"/>
      <c r="P55" s="18"/>
    </row>
    <row r="56" spans="2:16" x14ac:dyDescent="0.35">
      <c r="B56" s="333"/>
      <c r="C56" s="334"/>
      <c r="D56" s="334"/>
      <c r="E56" s="334"/>
      <c r="F56" s="335"/>
      <c r="H56" s="333"/>
      <c r="I56" s="334"/>
      <c r="J56" s="334"/>
      <c r="K56" s="334"/>
      <c r="L56" s="334"/>
      <c r="M56" s="334"/>
      <c r="N56" s="335"/>
      <c r="P56" s="18"/>
    </row>
    <row r="57" spans="2:16" x14ac:dyDescent="0.35">
      <c r="B57" s="333"/>
      <c r="C57" s="334"/>
      <c r="D57" s="334"/>
      <c r="E57" s="334"/>
      <c r="F57" s="335"/>
      <c r="H57" s="333"/>
      <c r="I57" s="334"/>
      <c r="J57" s="334"/>
      <c r="K57" s="334"/>
      <c r="L57" s="334"/>
      <c r="M57" s="334"/>
      <c r="N57" s="335"/>
      <c r="P57" s="18"/>
    </row>
    <row r="58" spans="2:16" x14ac:dyDescent="0.35">
      <c r="B58" s="333"/>
      <c r="C58" s="334"/>
      <c r="D58" s="334"/>
      <c r="E58" s="334"/>
      <c r="F58" s="335"/>
      <c r="H58" s="333"/>
      <c r="I58" s="334"/>
      <c r="J58" s="334"/>
      <c r="K58" s="334"/>
      <c r="L58" s="334"/>
      <c r="M58" s="334"/>
      <c r="N58" s="335"/>
      <c r="P58" s="18"/>
    </row>
    <row r="59" spans="2:16" x14ac:dyDescent="0.35">
      <c r="B59" s="333"/>
      <c r="C59" s="334"/>
      <c r="D59" s="334"/>
      <c r="E59" s="334"/>
      <c r="F59" s="335"/>
      <c r="H59" s="333"/>
      <c r="I59" s="334"/>
      <c r="J59" s="334"/>
      <c r="K59" s="334"/>
      <c r="L59" s="334"/>
      <c r="M59" s="334"/>
      <c r="N59" s="335"/>
      <c r="P59" s="18"/>
    </row>
    <row r="60" spans="2:16" x14ac:dyDescent="0.35">
      <c r="B60" s="333"/>
      <c r="C60" s="334"/>
      <c r="D60" s="334"/>
      <c r="E60" s="334"/>
      <c r="F60" s="335"/>
      <c r="H60" s="333"/>
      <c r="I60" s="334"/>
      <c r="J60" s="334"/>
      <c r="K60" s="334"/>
      <c r="L60" s="334"/>
      <c r="M60" s="334"/>
      <c r="N60" s="335"/>
      <c r="P60" s="18"/>
    </row>
    <row r="61" spans="2:16" x14ac:dyDescent="0.35">
      <c r="B61" s="333"/>
      <c r="C61" s="334"/>
      <c r="D61" s="334"/>
      <c r="E61" s="334"/>
      <c r="F61" s="335"/>
      <c r="H61" s="333"/>
      <c r="I61" s="334"/>
      <c r="J61" s="334"/>
      <c r="K61" s="334"/>
      <c r="L61" s="334"/>
      <c r="M61" s="334"/>
      <c r="N61" s="335"/>
      <c r="P61" s="18"/>
    </row>
    <row r="62" spans="2:16" x14ac:dyDescent="0.35">
      <c r="B62" s="333"/>
      <c r="C62" s="334"/>
      <c r="D62" s="334"/>
      <c r="E62" s="334"/>
      <c r="F62" s="335"/>
      <c r="H62" s="333"/>
      <c r="I62" s="334"/>
      <c r="J62" s="334"/>
      <c r="K62" s="334"/>
      <c r="L62" s="334"/>
      <c r="M62" s="334"/>
      <c r="N62" s="335"/>
      <c r="P62" s="18"/>
    </row>
    <row r="63" spans="2:16" x14ac:dyDescent="0.35">
      <c r="B63" s="333"/>
      <c r="C63" s="334"/>
      <c r="D63" s="334"/>
      <c r="E63" s="334"/>
      <c r="F63" s="335"/>
      <c r="H63" s="333"/>
      <c r="I63" s="334"/>
      <c r="J63" s="334"/>
      <c r="K63" s="334"/>
      <c r="L63" s="334"/>
      <c r="M63" s="334"/>
      <c r="N63" s="335"/>
      <c r="P63" s="18"/>
    </row>
    <row r="64" spans="2:16" x14ac:dyDescent="0.35">
      <c r="B64" s="333"/>
      <c r="C64" s="334"/>
      <c r="D64" s="334"/>
      <c r="E64" s="334"/>
      <c r="F64" s="335"/>
      <c r="H64" s="333"/>
      <c r="I64" s="334"/>
      <c r="J64" s="334"/>
      <c r="K64" s="334"/>
      <c r="L64" s="334"/>
      <c r="M64" s="334"/>
      <c r="N64" s="335"/>
      <c r="P64" s="18"/>
    </row>
    <row r="65" spans="2:16" x14ac:dyDescent="0.35">
      <c r="B65" s="333"/>
      <c r="C65" s="334"/>
      <c r="D65" s="334"/>
      <c r="E65" s="334"/>
      <c r="F65" s="335"/>
      <c r="H65" s="333"/>
      <c r="I65" s="334"/>
      <c r="J65" s="334"/>
      <c r="K65" s="334"/>
      <c r="L65" s="334"/>
      <c r="M65" s="334"/>
      <c r="N65" s="335"/>
      <c r="P65" s="18"/>
    </row>
    <row r="66" spans="2:16" x14ac:dyDescent="0.35">
      <c r="B66" s="333"/>
      <c r="C66" s="334"/>
      <c r="D66" s="334"/>
      <c r="E66" s="334"/>
      <c r="F66" s="335"/>
      <c r="H66" s="333"/>
      <c r="I66" s="334"/>
      <c r="J66" s="334"/>
      <c r="K66" s="334"/>
      <c r="L66" s="334"/>
      <c r="M66" s="334"/>
      <c r="N66" s="335"/>
      <c r="P66" s="18"/>
    </row>
    <row r="67" spans="2:16" x14ac:dyDescent="0.35">
      <c r="B67" s="333"/>
      <c r="C67" s="334"/>
      <c r="D67" s="334"/>
      <c r="E67" s="334"/>
      <c r="F67" s="335"/>
      <c r="H67" s="333"/>
      <c r="I67" s="334"/>
      <c r="J67" s="334"/>
      <c r="K67" s="334"/>
      <c r="L67" s="334"/>
      <c r="M67" s="334"/>
      <c r="N67" s="335"/>
      <c r="P67" s="18"/>
    </row>
    <row r="68" spans="2:16" x14ac:dyDescent="0.35">
      <c r="B68" s="333"/>
      <c r="C68" s="334"/>
      <c r="D68" s="334"/>
      <c r="E68" s="334"/>
      <c r="F68" s="335"/>
      <c r="H68" s="333"/>
      <c r="I68" s="334"/>
      <c r="J68" s="334"/>
      <c r="K68" s="334"/>
      <c r="L68" s="334"/>
      <c r="M68" s="334"/>
      <c r="N68" s="335"/>
      <c r="P68" s="18"/>
    </row>
    <row r="69" spans="2:16" x14ac:dyDescent="0.35">
      <c r="B69" s="333"/>
      <c r="C69" s="334"/>
      <c r="D69" s="334"/>
      <c r="E69" s="334"/>
      <c r="F69" s="335"/>
      <c r="H69" s="333"/>
      <c r="I69" s="334"/>
      <c r="J69" s="334"/>
      <c r="K69" s="334"/>
      <c r="L69" s="334"/>
      <c r="M69" s="334"/>
      <c r="N69" s="335"/>
      <c r="P69" s="18"/>
    </row>
    <row r="70" spans="2:16" x14ac:dyDescent="0.35">
      <c r="B70" s="333"/>
      <c r="C70" s="334"/>
      <c r="D70" s="334"/>
      <c r="E70" s="334"/>
      <c r="F70" s="335"/>
      <c r="H70" s="333"/>
      <c r="I70" s="334"/>
      <c r="J70" s="334"/>
      <c r="K70" s="334"/>
      <c r="L70" s="334"/>
      <c r="M70" s="334"/>
      <c r="N70" s="335"/>
      <c r="P70" s="18"/>
    </row>
    <row r="71" spans="2:16" x14ac:dyDescent="0.35">
      <c r="B71" s="333"/>
      <c r="C71" s="334"/>
      <c r="D71" s="334"/>
      <c r="E71" s="334"/>
      <c r="F71" s="335"/>
      <c r="H71" s="333"/>
      <c r="I71" s="334"/>
      <c r="J71" s="334"/>
      <c r="K71" s="334"/>
      <c r="L71" s="334"/>
      <c r="M71" s="334"/>
      <c r="N71" s="335"/>
      <c r="P71" s="18"/>
    </row>
    <row r="72" spans="2:16" x14ac:dyDescent="0.35">
      <c r="B72" s="333"/>
      <c r="C72" s="334"/>
      <c r="D72" s="334"/>
      <c r="E72" s="334"/>
      <c r="F72" s="335"/>
      <c r="H72" s="333"/>
      <c r="I72" s="334"/>
      <c r="J72" s="334"/>
      <c r="K72" s="334"/>
      <c r="L72" s="334"/>
      <c r="M72" s="334"/>
      <c r="N72" s="335"/>
      <c r="P72" s="18"/>
    </row>
    <row r="73" spans="2:16" x14ac:dyDescent="0.35">
      <c r="B73" s="333"/>
      <c r="C73" s="334"/>
      <c r="D73" s="334"/>
      <c r="E73" s="334"/>
      <c r="F73" s="335"/>
      <c r="H73" s="333"/>
      <c r="I73" s="334"/>
      <c r="J73" s="334"/>
      <c r="K73" s="334"/>
      <c r="L73" s="334"/>
      <c r="M73" s="334"/>
      <c r="N73" s="335"/>
      <c r="P73" s="18"/>
    </row>
    <row r="74" spans="2:16" x14ac:dyDescent="0.35">
      <c r="B74" s="333"/>
      <c r="C74" s="334"/>
      <c r="D74" s="334"/>
      <c r="E74" s="334"/>
      <c r="F74" s="335"/>
      <c r="H74" s="333"/>
      <c r="I74" s="334"/>
      <c r="J74" s="334"/>
      <c r="K74" s="334"/>
      <c r="L74" s="334"/>
      <c r="M74" s="334"/>
      <c r="N74" s="335"/>
      <c r="P74" s="18"/>
    </row>
    <row r="75" spans="2:16" x14ac:dyDescent="0.35">
      <c r="B75" s="333"/>
      <c r="C75" s="334"/>
      <c r="D75" s="334"/>
      <c r="E75" s="334"/>
      <c r="F75" s="335"/>
      <c r="H75" s="333"/>
      <c r="I75" s="334"/>
      <c r="J75" s="334"/>
      <c r="K75" s="334"/>
      <c r="L75" s="334"/>
      <c r="M75" s="334"/>
      <c r="N75" s="335"/>
      <c r="P75" s="18"/>
    </row>
    <row r="76" spans="2:16" ht="16.2" thickBot="1" x14ac:dyDescent="0.4">
      <c r="B76" s="336"/>
      <c r="C76" s="337"/>
      <c r="D76" s="337"/>
      <c r="E76" s="337"/>
      <c r="F76" s="338"/>
      <c r="H76" s="336"/>
      <c r="I76" s="337"/>
      <c r="J76" s="337"/>
      <c r="K76" s="337"/>
      <c r="L76" s="337"/>
      <c r="M76" s="337"/>
      <c r="N76" s="338"/>
      <c r="P76" s="18"/>
    </row>
    <row r="77" spans="2:16" ht="16.2" thickBot="1" x14ac:dyDescent="0.4">
      <c r="P77" s="18"/>
    </row>
    <row r="78" spans="2:16" ht="16.2" thickBot="1" x14ac:dyDescent="0.4">
      <c r="B78" s="191" t="s">
        <v>149</v>
      </c>
      <c r="C78" s="222"/>
      <c r="D78" s="222"/>
      <c r="E78" s="222"/>
      <c r="F78" s="192"/>
      <c r="H78" s="191" t="s">
        <v>113</v>
      </c>
      <c r="I78" s="222"/>
      <c r="J78" s="222"/>
      <c r="K78" s="222"/>
      <c r="L78" s="222"/>
      <c r="M78" s="222"/>
      <c r="N78" s="192"/>
      <c r="P78" s="18"/>
    </row>
    <row r="79" spans="2:16" x14ac:dyDescent="0.35">
      <c r="B79" s="330"/>
      <c r="C79" s="331"/>
      <c r="D79" s="331"/>
      <c r="E79" s="331"/>
      <c r="F79" s="332"/>
      <c r="H79" s="330"/>
      <c r="I79" s="331"/>
      <c r="J79" s="331"/>
      <c r="K79" s="331"/>
      <c r="L79" s="331"/>
      <c r="M79" s="331"/>
      <c r="N79" s="332"/>
      <c r="P79" s="18"/>
    </row>
    <row r="80" spans="2:16" x14ac:dyDescent="0.35">
      <c r="B80" s="333"/>
      <c r="C80" s="334"/>
      <c r="D80" s="334"/>
      <c r="E80" s="334"/>
      <c r="F80" s="335"/>
      <c r="H80" s="333"/>
      <c r="I80" s="334"/>
      <c r="J80" s="334"/>
      <c r="K80" s="334"/>
      <c r="L80" s="334"/>
      <c r="M80" s="334"/>
      <c r="N80" s="335"/>
      <c r="P80" s="18"/>
    </row>
    <row r="81" spans="2:16" x14ac:dyDescent="0.35">
      <c r="B81" s="333"/>
      <c r="C81" s="334"/>
      <c r="D81" s="334"/>
      <c r="E81" s="334"/>
      <c r="F81" s="335"/>
      <c r="H81" s="333"/>
      <c r="I81" s="334"/>
      <c r="J81" s="334"/>
      <c r="K81" s="334"/>
      <c r="L81" s="334"/>
      <c r="M81" s="334"/>
      <c r="N81" s="335"/>
      <c r="P81" s="18"/>
    </row>
    <row r="82" spans="2:16" x14ac:dyDescent="0.35">
      <c r="B82" s="333"/>
      <c r="C82" s="334"/>
      <c r="D82" s="334"/>
      <c r="E82" s="334"/>
      <c r="F82" s="335"/>
      <c r="H82" s="333"/>
      <c r="I82" s="334"/>
      <c r="J82" s="334"/>
      <c r="K82" s="334"/>
      <c r="L82" s="334"/>
      <c r="M82" s="334"/>
      <c r="N82" s="335"/>
      <c r="P82" s="18"/>
    </row>
    <row r="83" spans="2:16" x14ac:dyDescent="0.35">
      <c r="B83" s="333"/>
      <c r="C83" s="334"/>
      <c r="D83" s="334"/>
      <c r="E83" s="334"/>
      <c r="F83" s="335"/>
      <c r="H83" s="333"/>
      <c r="I83" s="334"/>
      <c r="J83" s="334"/>
      <c r="K83" s="334"/>
      <c r="L83" s="334"/>
      <c r="M83" s="334"/>
      <c r="N83" s="335"/>
      <c r="P83" s="18"/>
    </row>
    <row r="84" spans="2:16" x14ac:dyDescent="0.35">
      <c r="B84" s="333"/>
      <c r="C84" s="334"/>
      <c r="D84" s="334"/>
      <c r="E84" s="334"/>
      <c r="F84" s="335"/>
      <c r="H84" s="333"/>
      <c r="I84" s="334"/>
      <c r="J84" s="334"/>
      <c r="K84" s="334"/>
      <c r="L84" s="334"/>
      <c r="M84" s="334"/>
      <c r="N84" s="335"/>
      <c r="P84" s="18"/>
    </row>
    <row r="85" spans="2:16" x14ac:dyDescent="0.35">
      <c r="B85" s="333"/>
      <c r="C85" s="334"/>
      <c r="D85" s="334"/>
      <c r="E85" s="334"/>
      <c r="F85" s="335"/>
      <c r="H85" s="333"/>
      <c r="I85" s="334"/>
      <c r="J85" s="334"/>
      <c r="K85" s="334"/>
      <c r="L85" s="334"/>
      <c r="M85" s="334"/>
      <c r="N85" s="335"/>
      <c r="P85" s="18"/>
    </row>
    <row r="86" spans="2:16" x14ac:dyDescent="0.35">
      <c r="B86" s="333"/>
      <c r="C86" s="334"/>
      <c r="D86" s="334"/>
      <c r="E86" s="334"/>
      <c r="F86" s="335"/>
      <c r="H86" s="333"/>
      <c r="I86" s="334"/>
      <c r="J86" s="334"/>
      <c r="K86" s="334"/>
      <c r="L86" s="334"/>
      <c r="M86" s="334"/>
      <c r="N86" s="335"/>
      <c r="P86" s="18"/>
    </row>
    <row r="87" spans="2:16" x14ac:dyDescent="0.35">
      <c r="B87" s="333"/>
      <c r="C87" s="334"/>
      <c r="D87" s="334"/>
      <c r="E87" s="334"/>
      <c r="F87" s="335"/>
      <c r="H87" s="333"/>
      <c r="I87" s="334"/>
      <c r="J87" s="334"/>
      <c r="K87" s="334"/>
      <c r="L87" s="334"/>
      <c r="M87" s="334"/>
      <c r="N87" s="335"/>
      <c r="P87" s="18"/>
    </row>
    <row r="88" spans="2:16" x14ac:dyDescent="0.35">
      <c r="B88" s="333"/>
      <c r="C88" s="334"/>
      <c r="D88" s="334"/>
      <c r="E88" s="334"/>
      <c r="F88" s="335"/>
      <c r="H88" s="333"/>
      <c r="I88" s="334"/>
      <c r="J88" s="334"/>
      <c r="K88" s="334"/>
      <c r="L88" s="334"/>
      <c r="M88" s="334"/>
      <c r="N88" s="335"/>
      <c r="P88" s="18"/>
    </row>
    <row r="89" spans="2:16" x14ac:dyDescent="0.35">
      <c r="B89" s="333"/>
      <c r="C89" s="334"/>
      <c r="D89" s="334"/>
      <c r="E89" s="334"/>
      <c r="F89" s="335"/>
      <c r="H89" s="333"/>
      <c r="I89" s="334"/>
      <c r="J89" s="334"/>
      <c r="K89" s="334"/>
      <c r="L89" s="334"/>
      <c r="M89" s="334"/>
      <c r="N89" s="335"/>
      <c r="P89" s="18"/>
    </row>
    <row r="90" spans="2:16" x14ac:dyDescent="0.35">
      <c r="B90" s="333"/>
      <c r="C90" s="334"/>
      <c r="D90" s="334"/>
      <c r="E90" s="334"/>
      <c r="F90" s="335"/>
      <c r="H90" s="333"/>
      <c r="I90" s="334"/>
      <c r="J90" s="334"/>
      <c r="K90" s="334"/>
      <c r="L90" s="334"/>
      <c r="M90" s="334"/>
      <c r="N90" s="335"/>
      <c r="P90" s="18"/>
    </row>
    <row r="91" spans="2:16" x14ac:dyDescent="0.35">
      <c r="B91" s="333"/>
      <c r="C91" s="334"/>
      <c r="D91" s="334"/>
      <c r="E91" s="334"/>
      <c r="F91" s="335"/>
      <c r="H91" s="333"/>
      <c r="I91" s="334"/>
      <c r="J91" s="334"/>
      <c r="K91" s="334"/>
      <c r="L91" s="334"/>
      <c r="M91" s="334"/>
      <c r="N91" s="335"/>
      <c r="P91" s="18"/>
    </row>
    <row r="92" spans="2:16" x14ac:dyDescent="0.35">
      <c r="B92" s="333"/>
      <c r="C92" s="334"/>
      <c r="D92" s="334"/>
      <c r="E92" s="334"/>
      <c r="F92" s="335"/>
      <c r="H92" s="333"/>
      <c r="I92" s="334"/>
      <c r="J92" s="334"/>
      <c r="K92" s="334"/>
      <c r="L92" s="334"/>
      <c r="M92" s="334"/>
      <c r="N92" s="335"/>
      <c r="P92" s="18"/>
    </row>
    <row r="93" spans="2:16" x14ac:dyDescent="0.35">
      <c r="B93" s="333"/>
      <c r="C93" s="334"/>
      <c r="D93" s="334"/>
      <c r="E93" s="334"/>
      <c r="F93" s="335"/>
      <c r="H93" s="333"/>
      <c r="I93" s="334"/>
      <c r="J93" s="334"/>
      <c r="K93" s="334"/>
      <c r="L93" s="334"/>
      <c r="M93" s="334"/>
      <c r="N93" s="335"/>
      <c r="P93" s="18"/>
    </row>
    <row r="94" spans="2:16" x14ac:dyDescent="0.35">
      <c r="B94" s="333"/>
      <c r="C94" s="334"/>
      <c r="D94" s="334"/>
      <c r="E94" s="334"/>
      <c r="F94" s="335"/>
      <c r="H94" s="333"/>
      <c r="I94" s="334"/>
      <c r="J94" s="334"/>
      <c r="K94" s="334"/>
      <c r="L94" s="334"/>
      <c r="M94" s="334"/>
      <c r="N94" s="335"/>
      <c r="P94" s="18"/>
    </row>
    <row r="95" spans="2:16" x14ac:dyDescent="0.35">
      <c r="B95" s="333"/>
      <c r="C95" s="334"/>
      <c r="D95" s="334"/>
      <c r="E95" s="334"/>
      <c r="F95" s="335"/>
      <c r="H95" s="333"/>
      <c r="I95" s="334"/>
      <c r="J95" s="334"/>
      <c r="K95" s="334"/>
      <c r="L95" s="334"/>
      <c r="M95" s="334"/>
      <c r="N95" s="335"/>
      <c r="P95" s="18"/>
    </row>
    <row r="96" spans="2:16" x14ac:dyDescent="0.35">
      <c r="B96" s="333"/>
      <c r="C96" s="334"/>
      <c r="D96" s="334"/>
      <c r="E96" s="334"/>
      <c r="F96" s="335"/>
      <c r="H96" s="333"/>
      <c r="I96" s="334"/>
      <c r="J96" s="334"/>
      <c r="K96" s="334"/>
      <c r="L96" s="334"/>
      <c r="M96" s="334"/>
      <c r="N96" s="335"/>
      <c r="P96" s="18"/>
    </row>
    <row r="97" spans="2:16" x14ac:dyDescent="0.35">
      <c r="B97" s="333"/>
      <c r="C97" s="334"/>
      <c r="D97" s="334"/>
      <c r="E97" s="334"/>
      <c r="F97" s="335"/>
      <c r="H97" s="333"/>
      <c r="I97" s="334"/>
      <c r="J97" s="334"/>
      <c r="K97" s="334"/>
      <c r="L97" s="334"/>
      <c r="M97" s="334"/>
      <c r="N97" s="335"/>
      <c r="P97" s="18"/>
    </row>
    <row r="98" spans="2:16" x14ac:dyDescent="0.35">
      <c r="B98" s="333"/>
      <c r="C98" s="334"/>
      <c r="D98" s="334"/>
      <c r="E98" s="334"/>
      <c r="F98" s="335"/>
      <c r="H98" s="333"/>
      <c r="I98" s="334"/>
      <c r="J98" s="334"/>
      <c r="K98" s="334"/>
      <c r="L98" s="334"/>
      <c r="M98" s="334"/>
      <c r="N98" s="335"/>
      <c r="P98" s="18"/>
    </row>
    <row r="99" spans="2:16" x14ac:dyDescent="0.35">
      <c r="B99" s="333"/>
      <c r="C99" s="334"/>
      <c r="D99" s="334"/>
      <c r="E99" s="334"/>
      <c r="F99" s="335"/>
      <c r="H99" s="333"/>
      <c r="I99" s="334"/>
      <c r="J99" s="334"/>
      <c r="K99" s="334"/>
      <c r="L99" s="334"/>
      <c r="M99" s="334"/>
      <c r="N99" s="335"/>
      <c r="P99" s="18"/>
    </row>
    <row r="100" spans="2:16" x14ac:dyDescent="0.35">
      <c r="B100" s="333"/>
      <c r="C100" s="334"/>
      <c r="D100" s="334"/>
      <c r="E100" s="334"/>
      <c r="F100" s="335"/>
      <c r="H100" s="333"/>
      <c r="I100" s="334"/>
      <c r="J100" s="334"/>
      <c r="K100" s="334"/>
      <c r="L100" s="334"/>
      <c r="M100" s="334"/>
      <c r="N100" s="335"/>
      <c r="P100" s="18"/>
    </row>
    <row r="101" spans="2:16" x14ac:dyDescent="0.35">
      <c r="B101" s="333"/>
      <c r="C101" s="334"/>
      <c r="D101" s="334"/>
      <c r="E101" s="334"/>
      <c r="F101" s="335"/>
      <c r="H101" s="333"/>
      <c r="I101" s="334"/>
      <c r="J101" s="334"/>
      <c r="K101" s="334"/>
      <c r="L101" s="334"/>
      <c r="M101" s="334"/>
      <c r="N101" s="335"/>
      <c r="P101" s="18"/>
    </row>
    <row r="102" spans="2:16" x14ac:dyDescent="0.35">
      <c r="B102" s="333"/>
      <c r="C102" s="334"/>
      <c r="D102" s="334"/>
      <c r="E102" s="334"/>
      <c r="F102" s="335"/>
      <c r="H102" s="333"/>
      <c r="I102" s="334"/>
      <c r="J102" s="334"/>
      <c r="K102" s="334"/>
      <c r="L102" s="334"/>
      <c r="M102" s="334"/>
      <c r="N102" s="335"/>
      <c r="P102" s="18"/>
    </row>
    <row r="103" spans="2:16" x14ac:dyDescent="0.35">
      <c r="B103" s="333"/>
      <c r="C103" s="334"/>
      <c r="D103" s="334"/>
      <c r="E103" s="334"/>
      <c r="F103" s="335"/>
      <c r="H103" s="333"/>
      <c r="I103" s="334"/>
      <c r="J103" s="334"/>
      <c r="K103" s="334"/>
      <c r="L103" s="334"/>
      <c r="M103" s="334"/>
      <c r="N103" s="335"/>
      <c r="P103" s="18"/>
    </row>
    <row r="104" spans="2:16" x14ac:dyDescent="0.35">
      <c r="B104" s="333"/>
      <c r="C104" s="334"/>
      <c r="D104" s="334"/>
      <c r="E104" s="334"/>
      <c r="F104" s="335"/>
      <c r="H104" s="333"/>
      <c r="I104" s="334"/>
      <c r="J104" s="334"/>
      <c r="K104" s="334"/>
      <c r="L104" s="334"/>
      <c r="M104" s="334"/>
      <c r="N104" s="335"/>
      <c r="P104" s="18"/>
    </row>
    <row r="105" spans="2:16" x14ac:dyDescent="0.35">
      <c r="B105" s="333"/>
      <c r="C105" s="334"/>
      <c r="D105" s="334"/>
      <c r="E105" s="334"/>
      <c r="F105" s="335"/>
      <c r="H105" s="333"/>
      <c r="I105" s="334"/>
      <c r="J105" s="334"/>
      <c r="K105" s="334"/>
      <c r="L105" s="334"/>
      <c r="M105" s="334"/>
      <c r="N105" s="335"/>
      <c r="P105" s="18"/>
    </row>
    <row r="106" spans="2:16" x14ac:dyDescent="0.35">
      <c r="B106" s="333"/>
      <c r="C106" s="334"/>
      <c r="D106" s="334"/>
      <c r="E106" s="334"/>
      <c r="F106" s="335"/>
      <c r="H106" s="333"/>
      <c r="I106" s="334"/>
      <c r="J106" s="334"/>
      <c r="K106" s="334"/>
      <c r="L106" s="334"/>
      <c r="M106" s="334"/>
      <c r="N106" s="335"/>
      <c r="P106" s="18"/>
    </row>
    <row r="107" spans="2:16" x14ac:dyDescent="0.35">
      <c r="B107" s="333"/>
      <c r="C107" s="334"/>
      <c r="D107" s="334"/>
      <c r="E107" s="334"/>
      <c r="F107" s="335"/>
      <c r="H107" s="333"/>
      <c r="I107" s="334"/>
      <c r="J107" s="334"/>
      <c r="K107" s="334"/>
      <c r="L107" s="334"/>
      <c r="M107" s="334"/>
      <c r="N107" s="335"/>
      <c r="P107" s="18"/>
    </row>
    <row r="108" spans="2:16" x14ac:dyDescent="0.35">
      <c r="B108" s="333"/>
      <c r="C108" s="334"/>
      <c r="D108" s="334"/>
      <c r="E108" s="334"/>
      <c r="F108" s="335"/>
      <c r="H108" s="333"/>
      <c r="I108" s="334"/>
      <c r="J108" s="334"/>
      <c r="K108" s="334"/>
      <c r="L108" s="334"/>
      <c r="M108" s="334"/>
      <c r="N108" s="335"/>
      <c r="P108" s="18"/>
    </row>
    <row r="109" spans="2:16" ht="16.2" thickBot="1" x14ac:dyDescent="0.4">
      <c r="B109" s="336"/>
      <c r="C109" s="337"/>
      <c r="D109" s="337"/>
      <c r="E109" s="337"/>
      <c r="F109" s="338"/>
      <c r="H109" s="336"/>
      <c r="I109" s="337"/>
      <c r="J109" s="337"/>
      <c r="K109" s="337"/>
      <c r="L109" s="337"/>
      <c r="M109" s="337"/>
      <c r="N109" s="338"/>
      <c r="P109" s="18"/>
    </row>
    <row r="110" spans="2:16" ht="16.2" thickBot="1" x14ac:dyDescent="0.4">
      <c r="P110" s="18"/>
    </row>
    <row r="111" spans="2:16" ht="16.2" thickBot="1" x14ac:dyDescent="0.4">
      <c r="B111" s="339" t="s">
        <v>150</v>
      </c>
      <c r="C111" s="340"/>
      <c r="D111" s="340"/>
      <c r="E111" s="340"/>
      <c r="F111" s="340"/>
      <c r="G111" s="340"/>
      <c r="H111" s="340"/>
      <c r="I111" s="340"/>
      <c r="J111" s="340"/>
      <c r="K111" s="340"/>
      <c r="L111" s="340"/>
      <c r="M111" s="340"/>
      <c r="N111" s="341"/>
      <c r="P111" s="18"/>
    </row>
    <row r="112" spans="2:16" x14ac:dyDescent="0.35">
      <c r="B112" s="342"/>
      <c r="C112" s="343"/>
      <c r="D112" s="343"/>
      <c r="E112" s="343"/>
      <c r="F112" s="343"/>
      <c r="G112" s="343"/>
      <c r="H112" s="343"/>
      <c r="I112" s="343"/>
      <c r="J112" s="343"/>
      <c r="K112" s="343"/>
      <c r="L112" s="343"/>
      <c r="M112" s="343"/>
      <c r="N112" s="344"/>
      <c r="P112" s="18"/>
    </row>
    <row r="113" spans="2:16" x14ac:dyDescent="0.35">
      <c r="B113" s="345"/>
      <c r="C113" s="346"/>
      <c r="D113" s="346"/>
      <c r="E113" s="346"/>
      <c r="F113" s="346"/>
      <c r="G113" s="346"/>
      <c r="H113" s="346"/>
      <c r="I113" s="346"/>
      <c r="J113" s="346"/>
      <c r="K113" s="346"/>
      <c r="L113" s="346"/>
      <c r="M113" s="346"/>
      <c r="N113" s="347"/>
      <c r="P113" s="18"/>
    </row>
    <row r="114" spans="2:16" x14ac:dyDescent="0.35">
      <c r="B114" s="345"/>
      <c r="C114" s="346"/>
      <c r="D114" s="346"/>
      <c r="E114" s="346"/>
      <c r="F114" s="346"/>
      <c r="G114" s="346"/>
      <c r="H114" s="346"/>
      <c r="I114" s="346"/>
      <c r="J114" s="346"/>
      <c r="K114" s="346"/>
      <c r="L114" s="346"/>
      <c r="M114" s="346"/>
      <c r="N114" s="347"/>
      <c r="P114" s="18"/>
    </row>
    <row r="115" spans="2:16" x14ac:dyDescent="0.35">
      <c r="B115" s="345"/>
      <c r="C115" s="346"/>
      <c r="D115" s="346"/>
      <c r="E115" s="346"/>
      <c r="F115" s="346"/>
      <c r="G115" s="346"/>
      <c r="H115" s="346"/>
      <c r="I115" s="346"/>
      <c r="J115" s="346"/>
      <c r="K115" s="346"/>
      <c r="L115" s="346"/>
      <c r="M115" s="346"/>
      <c r="N115" s="347"/>
      <c r="P115" s="18"/>
    </row>
    <row r="116" spans="2:16" x14ac:dyDescent="0.35">
      <c r="B116" s="345"/>
      <c r="C116" s="346"/>
      <c r="D116" s="346"/>
      <c r="E116" s="346"/>
      <c r="F116" s="346"/>
      <c r="G116" s="346"/>
      <c r="H116" s="346"/>
      <c r="I116" s="346"/>
      <c r="J116" s="346"/>
      <c r="K116" s="346"/>
      <c r="L116" s="346"/>
      <c r="M116" s="346"/>
      <c r="N116" s="347"/>
      <c r="P116" s="18"/>
    </row>
    <row r="117" spans="2:16" x14ac:dyDescent="0.35">
      <c r="B117" s="345"/>
      <c r="C117" s="346"/>
      <c r="D117" s="346"/>
      <c r="E117" s="346"/>
      <c r="F117" s="346"/>
      <c r="G117" s="346"/>
      <c r="H117" s="346"/>
      <c r="I117" s="346"/>
      <c r="J117" s="346"/>
      <c r="K117" s="346"/>
      <c r="L117" s="346"/>
      <c r="M117" s="346"/>
      <c r="N117" s="347"/>
      <c r="P117" s="18"/>
    </row>
    <row r="118" spans="2:16" x14ac:dyDescent="0.35">
      <c r="B118" s="345"/>
      <c r="C118" s="346"/>
      <c r="D118" s="346"/>
      <c r="E118" s="346"/>
      <c r="F118" s="346"/>
      <c r="G118" s="346"/>
      <c r="H118" s="346"/>
      <c r="I118" s="346"/>
      <c r="J118" s="346"/>
      <c r="K118" s="346"/>
      <c r="L118" s="346"/>
      <c r="M118" s="346"/>
      <c r="N118" s="347"/>
      <c r="P118" s="18"/>
    </row>
    <row r="119" spans="2:16" x14ac:dyDescent="0.35">
      <c r="B119" s="345"/>
      <c r="C119" s="346"/>
      <c r="D119" s="346"/>
      <c r="E119" s="346"/>
      <c r="F119" s="346"/>
      <c r="G119" s="346"/>
      <c r="H119" s="346"/>
      <c r="I119" s="346"/>
      <c r="J119" s="346"/>
      <c r="K119" s="346"/>
      <c r="L119" s="346"/>
      <c r="M119" s="346"/>
      <c r="N119" s="347"/>
      <c r="P119" s="18"/>
    </row>
    <row r="120" spans="2:16" x14ac:dyDescent="0.35">
      <c r="B120" s="345"/>
      <c r="C120" s="346"/>
      <c r="D120" s="346"/>
      <c r="E120" s="346"/>
      <c r="F120" s="346"/>
      <c r="G120" s="346"/>
      <c r="H120" s="346"/>
      <c r="I120" s="346"/>
      <c r="J120" s="346"/>
      <c r="K120" s="346"/>
      <c r="L120" s="346"/>
      <c r="M120" s="346"/>
      <c r="N120" s="347"/>
      <c r="P120" s="18"/>
    </row>
    <row r="121" spans="2:16" x14ac:dyDescent="0.35">
      <c r="B121" s="345"/>
      <c r="C121" s="346"/>
      <c r="D121" s="346"/>
      <c r="E121" s="346"/>
      <c r="F121" s="346"/>
      <c r="G121" s="346"/>
      <c r="H121" s="346"/>
      <c r="I121" s="346"/>
      <c r="J121" s="346"/>
      <c r="K121" s="346"/>
      <c r="L121" s="346"/>
      <c r="M121" s="346"/>
      <c r="N121" s="347"/>
      <c r="P121" s="18"/>
    </row>
    <row r="122" spans="2:16" x14ac:dyDescent="0.35">
      <c r="B122" s="345"/>
      <c r="C122" s="346"/>
      <c r="D122" s="346"/>
      <c r="E122" s="346"/>
      <c r="F122" s="346"/>
      <c r="G122" s="346"/>
      <c r="H122" s="346"/>
      <c r="I122" s="346"/>
      <c r="J122" s="346"/>
      <c r="K122" s="346"/>
      <c r="L122" s="346"/>
      <c r="M122" s="346"/>
      <c r="N122" s="347"/>
      <c r="P122" s="18"/>
    </row>
    <row r="123" spans="2:16" x14ac:dyDescent="0.35">
      <c r="B123" s="345"/>
      <c r="C123" s="346"/>
      <c r="D123" s="346"/>
      <c r="E123" s="346"/>
      <c r="F123" s="346"/>
      <c r="G123" s="346"/>
      <c r="H123" s="346"/>
      <c r="I123" s="346"/>
      <c r="J123" s="346"/>
      <c r="K123" s="346"/>
      <c r="L123" s="346"/>
      <c r="M123" s="346"/>
      <c r="N123" s="347"/>
      <c r="P123" s="18"/>
    </row>
    <row r="124" spans="2:16" x14ac:dyDescent="0.35">
      <c r="B124" s="345"/>
      <c r="C124" s="346"/>
      <c r="D124" s="346"/>
      <c r="E124" s="346"/>
      <c r="F124" s="346"/>
      <c r="G124" s="346"/>
      <c r="H124" s="346"/>
      <c r="I124" s="346"/>
      <c r="J124" s="346"/>
      <c r="K124" s="346"/>
      <c r="L124" s="346"/>
      <c r="M124" s="346"/>
      <c r="N124" s="347"/>
      <c r="P124" s="18"/>
    </row>
    <row r="125" spans="2:16" x14ac:dyDescent="0.35">
      <c r="B125" s="345"/>
      <c r="C125" s="346"/>
      <c r="D125" s="346"/>
      <c r="E125" s="346"/>
      <c r="F125" s="346"/>
      <c r="G125" s="346"/>
      <c r="H125" s="346"/>
      <c r="I125" s="346"/>
      <c r="J125" s="346"/>
      <c r="K125" s="346"/>
      <c r="L125" s="346"/>
      <c r="M125" s="346"/>
      <c r="N125" s="347"/>
      <c r="P125" s="18"/>
    </row>
    <row r="126" spans="2:16" x14ac:dyDescent="0.35">
      <c r="B126" s="345"/>
      <c r="C126" s="346"/>
      <c r="D126" s="346"/>
      <c r="E126" s="346"/>
      <c r="F126" s="346"/>
      <c r="G126" s="346"/>
      <c r="H126" s="346"/>
      <c r="I126" s="346"/>
      <c r="J126" s="346"/>
      <c r="K126" s="346"/>
      <c r="L126" s="346"/>
      <c r="M126" s="346"/>
      <c r="N126" s="347"/>
      <c r="P126" s="18"/>
    </row>
    <row r="127" spans="2:16" x14ac:dyDescent="0.35">
      <c r="B127" s="345"/>
      <c r="C127" s="346"/>
      <c r="D127" s="346"/>
      <c r="E127" s="346"/>
      <c r="F127" s="346"/>
      <c r="G127" s="346"/>
      <c r="H127" s="346"/>
      <c r="I127" s="346"/>
      <c r="J127" s="346"/>
      <c r="K127" s="346"/>
      <c r="L127" s="346"/>
      <c r="M127" s="346"/>
      <c r="N127" s="347"/>
      <c r="P127" s="18"/>
    </row>
    <row r="128" spans="2:16" x14ac:dyDescent="0.35">
      <c r="B128" s="345"/>
      <c r="C128" s="346"/>
      <c r="D128" s="346"/>
      <c r="E128" s="346"/>
      <c r="F128" s="346"/>
      <c r="G128" s="346"/>
      <c r="H128" s="346"/>
      <c r="I128" s="346"/>
      <c r="J128" s="346"/>
      <c r="K128" s="346"/>
      <c r="L128" s="346"/>
      <c r="M128" s="346"/>
      <c r="N128" s="347"/>
      <c r="P128" s="18"/>
    </row>
    <row r="129" spans="2:16" x14ac:dyDescent="0.35">
      <c r="B129" s="345"/>
      <c r="C129" s="346"/>
      <c r="D129" s="346"/>
      <c r="E129" s="346"/>
      <c r="F129" s="346"/>
      <c r="G129" s="346"/>
      <c r="H129" s="346"/>
      <c r="I129" s="346"/>
      <c r="J129" s="346"/>
      <c r="K129" s="346"/>
      <c r="L129" s="346"/>
      <c r="M129" s="346"/>
      <c r="N129" s="347"/>
      <c r="P129" s="18"/>
    </row>
    <row r="130" spans="2:16" x14ac:dyDescent="0.35">
      <c r="B130" s="345"/>
      <c r="C130" s="346"/>
      <c r="D130" s="346"/>
      <c r="E130" s="346"/>
      <c r="F130" s="346"/>
      <c r="G130" s="346"/>
      <c r="H130" s="346"/>
      <c r="I130" s="346"/>
      <c r="J130" s="346"/>
      <c r="K130" s="346"/>
      <c r="L130" s="346"/>
      <c r="M130" s="346"/>
      <c r="N130" s="347"/>
      <c r="P130" s="18"/>
    </row>
    <row r="131" spans="2:16" x14ac:dyDescent="0.35">
      <c r="B131" s="345"/>
      <c r="C131" s="346"/>
      <c r="D131" s="346"/>
      <c r="E131" s="346"/>
      <c r="F131" s="346"/>
      <c r="G131" s="346"/>
      <c r="H131" s="346"/>
      <c r="I131" s="346"/>
      <c r="J131" s="346"/>
      <c r="K131" s="346"/>
      <c r="L131" s="346"/>
      <c r="M131" s="346"/>
      <c r="N131" s="347"/>
      <c r="P131" s="18"/>
    </row>
    <row r="132" spans="2:16" x14ac:dyDescent="0.35">
      <c r="B132" s="345"/>
      <c r="C132" s="346"/>
      <c r="D132" s="346"/>
      <c r="E132" s="346"/>
      <c r="F132" s="346"/>
      <c r="G132" s="346"/>
      <c r="H132" s="346"/>
      <c r="I132" s="346"/>
      <c r="J132" s="346"/>
      <c r="K132" s="346"/>
      <c r="L132" s="346"/>
      <c r="M132" s="346"/>
      <c r="N132" s="347"/>
      <c r="P132" s="18"/>
    </row>
    <row r="133" spans="2:16" x14ac:dyDescent="0.35">
      <c r="B133" s="345"/>
      <c r="C133" s="346"/>
      <c r="D133" s="346"/>
      <c r="E133" s="346"/>
      <c r="F133" s="346"/>
      <c r="G133" s="346"/>
      <c r="H133" s="346"/>
      <c r="I133" s="346"/>
      <c r="J133" s="346"/>
      <c r="K133" s="346"/>
      <c r="L133" s="346"/>
      <c r="M133" s="346"/>
      <c r="N133" s="347"/>
      <c r="P133" s="18"/>
    </row>
    <row r="134" spans="2:16" x14ac:dyDescent="0.35">
      <c r="B134" s="345"/>
      <c r="C134" s="346"/>
      <c r="D134" s="346"/>
      <c r="E134" s="346"/>
      <c r="F134" s="346"/>
      <c r="G134" s="346"/>
      <c r="H134" s="346"/>
      <c r="I134" s="346"/>
      <c r="J134" s="346"/>
      <c r="K134" s="346"/>
      <c r="L134" s="346"/>
      <c r="M134" s="346"/>
      <c r="N134" s="347"/>
      <c r="P134" s="18"/>
    </row>
    <row r="135" spans="2:16" x14ac:dyDescent="0.35">
      <c r="B135" s="345"/>
      <c r="C135" s="346"/>
      <c r="D135" s="346"/>
      <c r="E135" s="346"/>
      <c r="F135" s="346"/>
      <c r="G135" s="346"/>
      <c r="H135" s="346"/>
      <c r="I135" s="346"/>
      <c r="J135" s="346"/>
      <c r="K135" s="346"/>
      <c r="L135" s="346"/>
      <c r="M135" s="346"/>
      <c r="N135" s="347"/>
      <c r="P135" s="18"/>
    </row>
    <row r="136" spans="2:16" x14ac:dyDescent="0.35">
      <c r="B136" s="345"/>
      <c r="C136" s="346"/>
      <c r="D136" s="346"/>
      <c r="E136" s="346"/>
      <c r="F136" s="346"/>
      <c r="G136" s="346"/>
      <c r="H136" s="346"/>
      <c r="I136" s="346"/>
      <c r="J136" s="346"/>
      <c r="K136" s="346"/>
      <c r="L136" s="346"/>
      <c r="M136" s="346"/>
      <c r="N136" s="347"/>
      <c r="P136" s="18"/>
    </row>
    <row r="137" spans="2:16" x14ac:dyDescent="0.35">
      <c r="B137" s="345"/>
      <c r="C137" s="346"/>
      <c r="D137" s="346"/>
      <c r="E137" s="346"/>
      <c r="F137" s="346"/>
      <c r="G137" s="346"/>
      <c r="H137" s="346"/>
      <c r="I137" s="346"/>
      <c r="J137" s="346"/>
      <c r="K137" s="346"/>
      <c r="L137" s="346"/>
      <c r="M137" s="346"/>
      <c r="N137" s="347"/>
      <c r="P137" s="18"/>
    </row>
    <row r="138" spans="2:16" x14ac:dyDescent="0.35">
      <c r="B138" s="345"/>
      <c r="C138" s="346"/>
      <c r="D138" s="346"/>
      <c r="E138" s="346"/>
      <c r="F138" s="346"/>
      <c r="G138" s="346"/>
      <c r="H138" s="346"/>
      <c r="I138" s="346"/>
      <c r="J138" s="346"/>
      <c r="K138" s="346"/>
      <c r="L138" s="346"/>
      <c r="M138" s="346"/>
      <c r="N138" s="347"/>
      <c r="P138" s="18"/>
    </row>
    <row r="139" spans="2:16" x14ac:dyDescent="0.35">
      <c r="B139" s="345"/>
      <c r="C139" s="346"/>
      <c r="D139" s="346"/>
      <c r="E139" s="346"/>
      <c r="F139" s="346"/>
      <c r="G139" s="346"/>
      <c r="H139" s="346"/>
      <c r="I139" s="346"/>
      <c r="J139" s="346"/>
      <c r="K139" s="346"/>
      <c r="L139" s="346"/>
      <c r="M139" s="346"/>
      <c r="N139" s="347"/>
      <c r="P139" s="18"/>
    </row>
    <row r="140" spans="2:16" x14ac:dyDescent="0.35">
      <c r="B140" s="345"/>
      <c r="C140" s="346"/>
      <c r="D140" s="346"/>
      <c r="E140" s="346"/>
      <c r="F140" s="346"/>
      <c r="G140" s="346"/>
      <c r="H140" s="346"/>
      <c r="I140" s="346"/>
      <c r="J140" s="346"/>
      <c r="K140" s="346"/>
      <c r="L140" s="346"/>
      <c r="M140" s="346"/>
      <c r="N140" s="347"/>
      <c r="P140" s="18"/>
    </row>
    <row r="141" spans="2:16" x14ac:dyDescent="0.35">
      <c r="B141" s="345"/>
      <c r="C141" s="346"/>
      <c r="D141" s="346"/>
      <c r="E141" s="346"/>
      <c r="F141" s="346"/>
      <c r="G141" s="346"/>
      <c r="H141" s="346"/>
      <c r="I141" s="346"/>
      <c r="J141" s="346"/>
      <c r="K141" s="346"/>
      <c r="L141" s="346"/>
      <c r="M141" s="346"/>
      <c r="N141" s="347"/>
      <c r="P141" s="18"/>
    </row>
    <row r="142" spans="2:16" ht="16.2" thickBot="1" x14ac:dyDescent="0.4">
      <c r="B142" s="348"/>
      <c r="C142" s="349"/>
      <c r="D142" s="349"/>
      <c r="E142" s="349"/>
      <c r="F142" s="349"/>
      <c r="G142" s="349"/>
      <c r="H142" s="349"/>
      <c r="I142" s="349"/>
      <c r="J142" s="349"/>
      <c r="K142" s="349"/>
      <c r="L142" s="349"/>
      <c r="M142" s="349"/>
      <c r="N142" s="350"/>
      <c r="P142" s="18"/>
    </row>
    <row r="143" spans="2:16" ht="16.2" thickBot="1" x14ac:dyDescent="0.4">
      <c r="P143" s="18"/>
    </row>
    <row r="144" spans="2:16" ht="16.2" thickBot="1" x14ac:dyDescent="0.4">
      <c r="B144" s="191" t="s">
        <v>174</v>
      </c>
      <c r="C144" s="222"/>
      <c r="D144" s="222"/>
      <c r="E144" s="222"/>
      <c r="F144" s="192"/>
      <c r="H144" s="23" t="s">
        <v>175</v>
      </c>
      <c r="I144" s="4"/>
      <c r="J144" s="4"/>
      <c r="K144" s="4"/>
      <c r="L144" s="4"/>
      <c r="M144" s="4"/>
      <c r="N144" s="5"/>
      <c r="P144" s="18"/>
    </row>
    <row r="145" spans="2:16" x14ac:dyDescent="0.35">
      <c r="B145" s="330"/>
      <c r="C145" s="331"/>
      <c r="D145" s="331"/>
      <c r="E145" s="331"/>
      <c r="F145" s="332"/>
      <c r="H145" s="330"/>
      <c r="I145" s="331"/>
      <c r="J145" s="331"/>
      <c r="K145" s="331"/>
      <c r="L145" s="331"/>
      <c r="M145" s="331"/>
      <c r="N145" s="332"/>
      <c r="P145" s="18"/>
    </row>
    <row r="146" spans="2:16" x14ac:dyDescent="0.35">
      <c r="B146" s="333"/>
      <c r="C146" s="334"/>
      <c r="D146" s="334"/>
      <c r="E146" s="334"/>
      <c r="F146" s="335"/>
      <c r="H146" s="333"/>
      <c r="I146" s="334"/>
      <c r="J146" s="334"/>
      <c r="K146" s="334"/>
      <c r="L146" s="334"/>
      <c r="M146" s="334"/>
      <c r="N146" s="335"/>
      <c r="P146" s="18"/>
    </row>
    <row r="147" spans="2:16" x14ac:dyDescent="0.35">
      <c r="B147" s="333"/>
      <c r="C147" s="334"/>
      <c r="D147" s="334"/>
      <c r="E147" s="334"/>
      <c r="F147" s="335"/>
      <c r="H147" s="333"/>
      <c r="I147" s="334"/>
      <c r="J147" s="334"/>
      <c r="K147" s="334"/>
      <c r="L147" s="334"/>
      <c r="M147" s="334"/>
      <c r="N147" s="335"/>
      <c r="P147" s="18"/>
    </row>
    <row r="148" spans="2:16" x14ac:dyDescent="0.35">
      <c r="B148" s="333"/>
      <c r="C148" s="334"/>
      <c r="D148" s="334"/>
      <c r="E148" s="334"/>
      <c r="F148" s="335"/>
      <c r="H148" s="333"/>
      <c r="I148" s="334"/>
      <c r="J148" s="334"/>
      <c r="K148" s="334"/>
      <c r="L148" s="334"/>
      <c r="M148" s="334"/>
      <c r="N148" s="335"/>
      <c r="P148" s="18"/>
    </row>
    <row r="149" spans="2:16" x14ac:dyDescent="0.35">
      <c r="B149" s="333"/>
      <c r="C149" s="334"/>
      <c r="D149" s="334"/>
      <c r="E149" s="334"/>
      <c r="F149" s="335"/>
      <c r="H149" s="333"/>
      <c r="I149" s="334"/>
      <c r="J149" s="334"/>
      <c r="K149" s="334"/>
      <c r="L149" s="334"/>
      <c r="M149" s="334"/>
      <c r="N149" s="335"/>
      <c r="P149" s="18"/>
    </row>
    <row r="150" spans="2:16" x14ac:dyDescent="0.35">
      <c r="B150" s="333"/>
      <c r="C150" s="334"/>
      <c r="D150" s="334"/>
      <c r="E150" s="334"/>
      <c r="F150" s="335"/>
      <c r="H150" s="333"/>
      <c r="I150" s="334"/>
      <c r="J150" s="334"/>
      <c r="K150" s="334"/>
      <c r="L150" s="334"/>
      <c r="M150" s="334"/>
      <c r="N150" s="335"/>
      <c r="P150" s="18"/>
    </row>
    <row r="151" spans="2:16" x14ac:dyDescent="0.35">
      <c r="B151" s="333"/>
      <c r="C151" s="334"/>
      <c r="D151" s="334"/>
      <c r="E151" s="334"/>
      <c r="F151" s="335"/>
      <c r="H151" s="333"/>
      <c r="I151" s="334"/>
      <c r="J151" s="334"/>
      <c r="K151" s="334"/>
      <c r="L151" s="334"/>
      <c r="M151" s="334"/>
      <c r="N151" s="335"/>
      <c r="P151" s="18"/>
    </row>
    <row r="152" spans="2:16" x14ac:dyDescent="0.35">
      <c r="B152" s="333"/>
      <c r="C152" s="334"/>
      <c r="D152" s="334"/>
      <c r="E152" s="334"/>
      <c r="F152" s="335"/>
      <c r="H152" s="333"/>
      <c r="I152" s="334"/>
      <c r="J152" s="334"/>
      <c r="K152" s="334"/>
      <c r="L152" s="334"/>
      <c r="M152" s="334"/>
      <c r="N152" s="335"/>
      <c r="P152" s="18"/>
    </row>
    <row r="153" spans="2:16" x14ac:dyDescent="0.35">
      <c r="B153" s="333"/>
      <c r="C153" s="334"/>
      <c r="D153" s="334"/>
      <c r="E153" s="334"/>
      <c r="F153" s="335"/>
      <c r="H153" s="333"/>
      <c r="I153" s="334"/>
      <c r="J153" s="334"/>
      <c r="K153" s="334"/>
      <c r="L153" s="334"/>
      <c r="M153" s="334"/>
      <c r="N153" s="335"/>
      <c r="P153" s="18"/>
    </row>
    <row r="154" spans="2:16" x14ac:dyDescent="0.35">
      <c r="B154" s="333"/>
      <c r="C154" s="334"/>
      <c r="D154" s="334"/>
      <c r="E154" s="334"/>
      <c r="F154" s="335"/>
      <c r="H154" s="333"/>
      <c r="I154" s="334"/>
      <c r="J154" s="334"/>
      <c r="K154" s="334"/>
      <c r="L154" s="334"/>
      <c r="M154" s="334"/>
      <c r="N154" s="335"/>
      <c r="P154" s="18"/>
    </row>
    <row r="155" spans="2:16" x14ac:dyDescent="0.35">
      <c r="B155" s="333"/>
      <c r="C155" s="334"/>
      <c r="D155" s="334"/>
      <c r="E155" s="334"/>
      <c r="F155" s="335"/>
      <c r="H155" s="333"/>
      <c r="I155" s="334"/>
      <c r="J155" s="334"/>
      <c r="K155" s="334"/>
      <c r="L155" s="334"/>
      <c r="M155" s="334"/>
      <c r="N155" s="335"/>
      <c r="P155" s="18"/>
    </row>
    <row r="156" spans="2:16" x14ac:dyDescent="0.35">
      <c r="B156" s="333"/>
      <c r="C156" s="334"/>
      <c r="D156" s="334"/>
      <c r="E156" s="334"/>
      <c r="F156" s="335"/>
      <c r="H156" s="333"/>
      <c r="I156" s="334"/>
      <c r="J156" s="334"/>
      <c r="K156" s="334"/>
      <c r="L156" s="334"/>
      <c r="M156" s="334"/>
      <c r="N156" s="335"/>
      <c r="P156" s="18"/>
    </row>
    <row r="157" spans="2:16" x14ac:dyDescent="0.35">
      <c r="B157" s="333"/>
      <c r="C157" s="334"/>
      <c r="D157" s="334"/>
      <c r="E157" s="334"/>
      <c r="F157" s="335"/>
      <c r="H157" s="333"/>
      <c r="I157" s="334"/>
      <c r="J157" s="334"/>
      <c r="K157" s="334"/>
      <c r="L157" s="334"/>
      <c r="M157" s="334"/>
      <c r="N157" s="335"/>
      <c r="P157" s="18"/>
    </row>
    <row r="158" spans="2:16" x14ac:dyDescent="0.35">
      <c r="B158" s="333"/>
      <c r="C158" s="334"/>
      <c r="D158" s="334"/>
      <c r="E158" s="334"/>
      <c r="F158" s="335"/>
      <c r="H158" s="333"/>
      <c r="I158" s="334"/>
      <c r="J158" s="334"/>
      <c r="K158" s="334"/>
      <c r="L158" s="334"/>
      <c r="M158" s="334"/>
      <c r="N158" s="335"/>
      <c r="P158" s="18"/>
    </row>
    <row r="159" spans="2:16" x14ac:dyDescent="0.35">
      <c r="B159" s="333"/>
      <c r="C159" s="334"/>
      <c r="D159" s="334"/>
      <c r="E159" s="334"/>
      <c r="F159" s="335"/>
      <c r="H159" s="333"/>
      <c r="I159" s="334"/>
      <c r="J159" s="334"/>
      <c r="K159" s="334"/>
      <c r="L159" s="334"/>
      <c r="M159" s="334"/>
      <c r="N159" s="335"/>
      <c r="P159" s="18"/>
    </row>
    <row r="160" spans="2:16" x14ac:dyDescent="0.35">
      <c r="B160" s="333"/>
      <c r="C160" s="334"/>
      <c r="D160" s="334"/>
      <c r="E160" s="334"/>
      <c r="F160" s="335"/>
      <c r="H160" s="333"/>
      <c r="I160" s="334"/>
      <c r="J160" s="334"/>
      <c r="K160" s="334"/>
      <c r="L160" s="334"/>
      <c r="M160" s="334"/>
      <c r="N160" s="335"/>
      <c r="P160" s="18"/>
    </row>
    <row r="161" spans="2:16" x14ac:dyDescent="0.35">
      <c r="B161" s="333"/>
      <c r="C161" s="334"/>
      <c r="D161" s="334"/>
      <c r="E161" s="334"/>
      <c r="F161" s="335"/>
      <c r="H161" s="333"/>
      <c r="I161" s="334"/>
      <c r="J161" s="334"/>
      <c r="K161" s="334"/>
      <c r="L161" s="334"/>
      <c r="M161" s="334"/>
      <c r="N161" s="335"/>
      <c r="P161" s="18"/>
    </row>
    <row r="162" spans="2:16" x14ac:dyDescent="0.35">
      <c r="B162" s="333"/>
      <c r="C162" s="334"/>
      <c r="D162" s="334"/>
      <c r="E162" s="334"/>
      <c r="F162" s="335"/>
      <c r="H162" s="333"/>
      <c r="I162" s="334"/>
      <c r="J162" s="334"/>
      <c r="K162" s="334"/>
      <c r="L162" s="334"/>
      <c r="M162" s="334"/>
      <c r="N162" s="335"/>
      <c r="P162" s="18"/>
    </row>
    <row r="163" spans="2:16" x14ac:dyDescent="0.35">
      <c r="B163" s="333"/>
      <c r="C163" s="334"/>
      <c r="D163" s="334"/>
      <c r="E163" s="334"/>
      <c r="F163" s="335"/>
      <c r="H163" s="333"/>
      <c r="I163" s="334"/>
      <c r="J163" s="334"/>
      <c r="K163" s="334"/>
      <c r="L163" s="334"/>
      <c r="M163" s="334"/>
      <c r="N163" s="335"/>
      <c r="P163" s="18"/>
    </row>
    <row r="164" spans="2:16" x14ac:dyDescent="0.35">
      <c r="B164" s="333"/>
      <c r="C164" s="334"/>
      <c r="D164" s="334"/>
      <c r="E164" s="334"/>
      <c r="F164" s="335"/>
      <c r="H164" s="333"/>
      <c r="I164" s="334"/>
      <c r="J164" s="334"/>
      <c r="K164" s="334"/>
      <c r="L164" s="334"/>
      <c r="M164" s="334"/>
      <c r="N164" s="335"/>
      <c r="P164" s="18"/>
    </row>
    <row r="165" spans="2:16" x14ac:dyDescent="0.35">
      <c r="B165" s="333"/>
      <c r="C165" s="334"/>
      <c r="D165" s="334"/>
      <c r="E165" s="334"/>
      <c r="F165" s="335"/>
      <c r="H165" s="333"/>
      <c r="I165" s="334"/>
      <c r="J165" s="334"/>
      <c r="K165" s="334"/>
      <c r="L165" s="334"/>
      <c r="M165" s="334"/>
      <c r="N165" s="335"/>
      <c r="P165" s="18"/>
    </row>
    <row r="166" spans="2:16" x14ac:dyDescent="0.35">
      <c r="B166" s="333"/>
      <c r="C166" s="334"/>
      <c r="D166" s="334"/>
      <c r="E166" s="334"/>
      <c r="F166" s="335"/>
      <c r="H166" s="333"/>
      <c r="I166" s="334"/>
      <c r="J166" s="334"/>
      <c r="K166" s="334"/>
      <c r="L166" s="334"/>
      <c r="M166" s="334"/>
      <c r="N166" s="335"/>
      <c r="P166" s="18"/>
    </row>
    <row r="167" spans="2:16" x14ac:dyDescent="0.35">
      <c r="B167" s="333"/>
      <c r="C167" s="334"/>
      <c r="D167" s="334"/>
      <c r="E167" s="334"/>
      <c r="F167" s="335"/>
      <c r="H167" s="333"/>
      <c r="I167" s="334"/>
      <c r="J167" s="334"/>
      <c r="K167" s="334"/>
      <c r="L167" s="334"/>
      <c r="M167" s="334"/>
      <c r="N167" s="335"/>
      <c r="P167" s="18"/>
    </row>
    <row r="168" spans="2:16" x14ac:dyDescent="0.35">
      <c r="B168" s="333"/>
      <c r="C168" s="334"/>
      <c r="D168" s="334"/>
      <c r="E168" s="334"/>
      <c r="F168" s="335"/>
      <c r="H168" s="333"/>
      <c r="I168" s="334"/>
      <c r="J168" s="334"/>
      <c r="K168" s="334"/>
      <c r="L168" s="334"/>
      <c r="M168" s="334"/>
      <c r="N168" s="335"/>
      <c r="P168" s="18"/>
    </row>
    <row r="169" spans="2:16" x14ac:dyDescent="0.35">
      <c r="B169" s="333"/>
      <c r="C169" s="334"/>
      <c r="D169" s="334"/>
      <c r="E169" s="334"/>
      <c r="F169" s="335"/>
      <c r="H169" s="333"/>
      <c r="I169" s="334"/>
      <c r="J169" s="334"/>
      <c r="K169" s="334"/>
      <c r="L169" s="334"/>
      <c r="M169" s="334"/>
      <c r="N169" s="335"/>
      <c r="P169" s="18"/>
    </row>
    <row r="170" spans="2:16" x14ac:dyDescent="0.35">
      <c r="B170" s="333"/>
      <c r="C170" s="334"/>
      <c r="D170" s="334"/>
      <c r="E170" s="334"/>
      <c r="F170" s="335"/>
      <c r="H170" s="333"/>
      <c r="I170" s="334"/>
      <c r="J170" s="334"/>
      <c r="K170" s="334"/>
      <c r="L170" s="334"/>
      <c r="M170" s="334"/>
      <c r="N170" s="335"/>
      <c r="P170" s="18"/>
    </row>
    <row r="171" spans="2:16" x14ac:dyDescent="0.35">
      <c r="B171" s="333"/>
      <c r="C171" s="334"/>
      <c r="D171" s="334"/>
      <c r="E171" s="334"/>
      <c r="F171" s="335"/>
      <c r="H171" s="333"/>
      <c r="I171" s="334"/>
      <c r="J171" s="334"/>
      <c r="K171" s="334"/>
      <c r="L171" s="334"/>
      <c r="M171" s="334"/>
      <c r="N171" s="335"/>
      <c r="P171" s="18"/>
    </row>
    <row r="172" spans="2:16" x14ac:dyDescent="0.35">
      <c r="B172" s="333"/>
      <c r="C172" s="334"/>
      <c r="D172" s="334"/>
      <c r="E172" s="334"/>
      <c r="F172" s="335"/>
      <c r="H172" s="333"/>
      <c r="I172" s="334"/>
      <c r="J172" s="334"/>
      <c r="K172" s="334"/>
      <c r="L172" s="334"/>
      <c r="M172" s="334"/>
      <c r="N172" s="335"/>
      <c r="P172" s="18"/>
    </row>
    <row r="173" spans="2:16" x14ac:dyDescent="0.35">
      <c r="B173" s="333"/>
      <c r="C173" s="334"/>
      <c r="D173" s="334"/>
      <c r="E173" s="334"/>
      <c r="F173" s="335"/>
      <c r="H173" s="333"/>
      <c r="I173" s="334"/>
      <c r="J173" s="334"/>
      <c r="K173" s="334"/>
      <c r="L173" s="334"/>
      <c r="M173" s="334"/>
      <c r="N173" s="335"/>
      <c r="P173" s="18"/>
    </row>
    <row r="174" spans="2:16" x14ac:dyDescent="0.35">
      <c r="B174" s="333"/>
      <c r="C174" s="334"/>
      <c r="D174" s="334"/>
      <c r="E174" s="334"/>
      <c r="F174" s="335"/>
      <c r="H174" s="333"/>
      <c r="I174" s="334"/>
      <c r="J174" s="334"/>
      <c r="K174" s="334"/>
      <c r="L174" s="334"/>
      <c r="M174" s="334"/>
      <c r="N174" s="335"/>
      <c r="P174" s="18"/>
    </row>
    <row r="175" spans="2:16" ht="16.2" thickBot="1" x14ac:dyDescent="0.4">
      <c r="B175" s="336"/>
      <c r="C175" s="337"/>
      <c r="D175" s="337"/>
      <c r="E175" s="337"/>
      <c r="F175" s="338"/>
      <c r="H175" s="336"/>
      <c r="I175" s="337"/>
      <c r="J175" s="337"/>
      <c r="K175" s="337"/>
      <c r="L175" s="337"/>
      <c r="M175" s="337"/>
      <c r="N175" s="338"/>
      <c r="P175" s="18"/>
    </row>
    <row r="176" spans="2:16" ht="16.2" thickBot="1" x14ac:dyDescent="0.4">
      <c r="P176" s="18"/>
    </row>
    <row r="177" spans="2:16" ht="16.2" thickBot="1" x14ac:dyDescent="0.4">
      <c r="B177" s="191" t="s">
        <v>182</v>
      </c>
      <c r="C177" s="222"/>
      <c r="D177" s="222"/>
      <c r="E177" s="222"/>
      <c r="F177" s="192"/>
      <c r="H177" s="23" t="s">
        <v>176</v>
      </c>
      <c r="I177" s="4"/>
      <c r="J177" s="4"/>
      <c r="K177" s="4"/>
      <c r="L177" s="4"/>
      <c r="M177" s="4"/>
      <c r="N177" s="5"/>
      <c r="P177" s="18"/>
    </row>
    <row r="178" spans="2:16" x14ac:dyDescent="0.35">
      <c r="B178" s="330"/>
      <c r="C178" s="331"/>
      <c r="D178" s="331"/>
      <c r="E178" s="331"/>
      <c r="F178" s="332"/>
      <c r="H178" s="330"/>
      <c r="I178" s="331"/>
      <c r="J178" s="331"/>
      <c r="K178" s="331"/>
      <c r="L178" s="331"/>
      <c r="M178" s="331"/>
      <c r="N178" s="332"/>
      <c r="P178" s="18"/>
    </row>
    <row r="179" spans="2:16" x14ac:dyDescent="0.35">
      <c r="B179" s="333"/>
      <c r="C179" s="334"/>
      <c r="D179" s="334"/>
      <c r="E179" s="334"/>
      <c r="F179" s="335"/>
      <c r="H179" s="333"/>
      <c r="I179" s="334"/>
      <c r="J179" s="334"/>
      <c r="K179" s="334"/>
      <c r="L179" s="334"/>
      <c r="M179" s="334"/>
      <c r="N179" s="335"/>
      <c r="P179" s="18"/>
    </row>
    <row r="180" spans="2:16" x14ac:dyDescent="0.35">
      <c r="B180" s="333"/>
      <c r="C180" s="334"/>
      <c r="D180" s="334"/>
      <c r="E180" s="334"/>
      <c r="F180" s="335"/>
      <c r="H180" s="333"/>
      <c r="I180" s="334"/>
      <c r="J180" s="334"/>
      <c r="K180" s="334"/>
      <c r="L180" s="334"/>
      <c r="M180" s="334"/>
      <c r="N180" s="335"/>
      <c r="P180" s="18"/>
    </row>
    <row r="181" spans="2:16" x14ac:dyDescent="0.35">
      <c r="B181" s="333"/>
      <c r="C181" s="334"/>
      <c r="D181" s="334"/>
      <c r="E181" s="334"/>
      <c r="F181" s="335"/>
      <c r="H181" s="333"/>
      <c r="I181" s="334"/>
      <c r="J181" s="334"/>
      <c r="K181" s="334"/>
      <c r="L181" s="334"/>
      <c r="M181" s="334"/>
      <c r="N181" s="335"/>
      <c r="P181" s="18"/>
    </row>
    <row r="182" spans="2:16" x14ac:dyDescent="0.35">
      <c r="B182" s="333"/>
      <c r="C182" s="334"/>
      <c r="D182" s="334"/>
      <c r="E182" s="334"/>
      <c r="F182" s="335"/>
      <c r="H182" s="333"/>
      <c r="I182" s="334"/>
      <c r="J182" s="334"/>
      <c r="K182" s="334"/>
      <c r="L182" s="334"/>
      <c r="M182" s="334"/>
      <c r="N182" s="335"/>
      <c r="P182" s="18"/>
    </row>
    <row r="183" spans="2:16" x14ac:dyDescent="0.35">
      <c r="B183" s="333"/>
      <c r="C183" s="334"/>
      <c r="D183" s="334"/>
      <c r="E183" s="334"/>
      <c r="F183" s="335"/>
      <c r="H183" s="333"/>
      <c r="I183" s="334"/>
      <c r="J183" s="334"/>
      <c r="K183" s="334"/>
      <c r="L183" s="334"/>
      <c r="M183" s="334"/>
      <c r="N183" s="335"/>
      <c r="P183" s="18"/>
    </row>
    <row r="184" spans="2:16" x14ac:dyDescent="0.35">
      <c r="B184" s="333"/>
      <c r="C184" s="334"/>
      <c r="D184" s="334"/>
      <c r="E184" s="334"/>
      <c r="F184" s="335"/>
      <c r="H184" s="333"/>
      <c r="I184" s="334"/>
      <c r="J184" s="334"/>
      <c r="K184" s="334"/>
      <c r="L184" s="334"/>
      <c r="M184" s="334"/>
      <c r="N184" s="335"/>
      <c r="P184" s="18"/>
    </row>
    <row r="185" spans="2:16" x14ac:dyDescent="0.35">
      <c r="B185" s="333"/>
      <c r="C185" s="334"/>
      <c r="D185" s="334"/>
      <c r="E185" s="334"/>
      <c r="F185" s="335"/>
      <c r="H185" s="333"/>
      <c r="I185" s="334"/>
      <c r="J185" s="334"/>
      <c r="K185" s="334"/>
      <c r="L185" s="334"/>
      <c r="M185" s="334"/>
      <c r="N185" s="335"/>
      <c r="P185" s="18"/>
    </row>
    <row r="186" spans="2:16" x14ac:dyDescent="0.35">
      <c r="B186" s="333"/>
      <c r="C186" s="334"/>
      <c r="D186" s="334"/>
      <c r="E186" s="334"/>
      <c r="F186" s="335"/>
      <c r="H186" s="333"/>
      <c r="I186" s="334"/>
      <c r="J186" s="334"/>
      <c r="K186" s="334"/>
      <c r="L186" s="334"/>
      <c r="M186" s="334"/>
      <c r="N186" s="335"/>
      <c r="P186" s="18"/>
    </row>
    <row r="187" spans="2:16" x14ac:dyDescent="0.35">
      <c r="B187" s="333"/>
      <c r="C187" s="334"/>
      <c r="D187" s="334"/>
      <c r="E187" s="334"/>
      <c r="F187" s="335"/>
      <c r="H187" s="333"/>
      <c r="I187" s="334"/>
      <c r="J187" s="334"/>
      <c r="K187" s="334"/>
      <c r="L187" s="334"/>
      <c r="M187" s="334"/>
      <c r="N187" s="335"/>
      <c r="P187" s="18"/>
    </row>
    <row r="188" spans="2:16" x14ac:dyDescent="0.35">
      <c r="B188" s="333"/>
      <c r="C188" s="334"/>
      <c r="D188" s="334"/>
      <c r="E188" s="334"/>
      <c r="F188" s="335"/>
      <c r="H188" s="333"/>
      <c r="I188" s="334"/>
      <c r="J188" s="334"/>
      <c r="K188" s="334"/>
      <c r="L188" s="334"/>
      <c r="M188" s="334"/>
      <c r="N188" s="335"/>
      <c r="P188" s="18"/>
    </row>
    <row r="189" spans="2:16" x14ac:dyDescent="0.35">
      <c r="B189" s="333"/>
      <c r="C189" s="334"/>
      <c r="D189" s="334"/>
      <c r="E189" s="334"/>
      <c r="F189" s="335"/>
      <c r="H189" s="333"/>
      <c r="I189" s="334"/>
      <c r="J189" s="334"/>
      <c r="K189" s="334"/>
      <c r="L189" s="334"/>
      <c r="M189" s="334"/>
      <c r="N189" s="335"/>
      <c r="P189" s="18"/>
    </row>
    <row r="190" spans="2:16" x14ac:dyDescent="0.35">
      <c r="B190" s="333"/>
      <c r="C190" s="334"/>
      <c r="D190" s="334"/>
      <c r="E190" s="334"/>
      <c r="F190" s="335"/>
      <c r="H190" s="333"/>
      <c r="I190" s="334"/>
      <c r="J190" s="334"/>
      <c r="K190" s="334"/>
      <c r="L190" s="334"/>
      <c r="M190" s="334"/>
      <c r="N190" s="335"/>
      <c r="P190" s="18"/>
    </row>
    <row r="191" spans="2:16" x14ac:dyDescent="0.35">
      <c r="B191" s="333"/>
      <c r="C191" s="334"/>
      <c r="D191" s="334"/>
      <c r="E191" s="334"/>
      <c r="F191" s="335"/>
      <c r="H191" s="333"/>
      <c r="I191" s="334"/>
      <c r="J191" s="334"/>
      <c r="K191" s="334"/>
      <c r="L191" s="334"/>
      <c r="M191" s="334"/>
      <c r="N191" s="335"/>
      <c r="P191" s="18"/>
    </row>
    <row r="192" spans="2:16" x14ac:dyDescent="0.35">
      <c r="B192" s="333"/>
      <c r="C192" s="334"/>
      <c r="D192" s="334"/>
      <c r="E192" s="334"/>
      <c r="F192" s="335"/>
      <c r="H192" s="333"/>
      <c r="I192" s="334"/>
      <c r="J192" s="334"/>
      <c r="K192" s="334"/>
      <c r="L192" s="334"/>
      <c r="M192" s="334"/>
      <c r="N192" s="335"/>
      <c r="P192" s="18"/>
    </row>
    <row r="193" spans="2:16" x14ac:dyDescent="0.35">
      <c r="B193" s="333"/>
      <c r="C193" s="334"/>
      <c r="D193" s="334"/>
      <c r="E193" s="334"/>
      <c r="F193" s="335"/>
      <c r="H193" s="333"/>
      <c r="I193" s="334"/>
      <c r="J193" s="334"/>
      <c r="K193" s="334"/>
      <c r="L193" s="334"/>
      <c r="M193" s="334"/>
      <c r="N193" s="335"/>
      <c r="P193" s="18"/>
    </row>
    <row r="194" spans="2:16" x14ac:dyDescent="0.35">
      <c r="B194" s="333"/>
      <c r="C194" s="334"/>
      <c r="D194" s="334"/>
      <c r="E194" s="334"/>
      <c r="F194" s="335"/>
      <c r="H194" s="333"/>
      <c r="I194" s="334"/>
      <c r="J194" s="334"/>
      <c r="K194" s="334"/>
      <c r="L194" s="334"/>
      <c r="M194" s="334"/>
      <c r="N194" s="335"/>
      <c r="P194" s="18"/>
    </row>
    <row r="195" spans="2:16" x14ac:dyDescent="0.35">
      <c r="B195" s="333"/>
      <c r="C195" s="334"/>
      <c r="D195" s="334"/>
      <c r="E195" s="334"/>
      <c r="F195" s="335"/>
      <c r="H195" s="333"/>
      <c r="I195" s="334"/>
      <c r="J195" s="334"/>
      <c r="K195" s="334"/>
      <c r="L195" s="334"/>
      <c r="M195" s="334"/>
      <c r="N195" s="335"/>
      <c r="P195" s="18"/>
    </row>
    <row r="196" spans="2:16" x14ac:dyDescent="0.35">
      <c r="B196" s="333"/>
      <c r="C196" s="334"/>
      <c r="D196" s="334"/>
      <c r="E196" s="334"/>
      <c r="F196" s="335"/>
      <c r="H196" s="333"/>
      <c r="I196" s="334"/>
      <c r="J196" s="334"/>
      <c r="K196" s="334"/>
      <c r="L196" s="334"/>
      <c r="M196" s="334"/>
      <c r="N196" s="335"/>
      <c r="P196" s="18"/>
    </row>
    <row r="197" spans="2:16" x14ac:dyDescent="0.35">
      <c r="B197" s="333"/>
      <c r="C197" s="334"/>
      <c r="D197" s="334"/>
      <c r="E197" s="334"/>
      <c r="F197" s="335"/>
      <c r="H197" s="333"/>
      <c r="I197" s="334"/>
      <c r="J197" s="334"/>
      <c r="K197" s="334"/>
      <c r="L197" s="334"/>
      <c r="M197" s="334"/>
      <c r="N197" s="335"/>
      <c r="P197" s="18"/>
    </row>
    <row r="198" spans="2:16" x14ac:dyDescent="0.35">
      <c r="B198" s="333"/>
      <c r="C198" s="334"/>
      <c r="D198" s="334"/>
      <c r="E198" s="334"/>
      <c r="F198" s="335"/>
      <c r="H198" s="333"/>
      <c r="I198" s="334"/>
      <c r="J198" s="334"/>
      <c r="K198" s="334"/>
      <c r="L198" s="334"/>
      <c r="M198" s="334"/>
      <c r="N198" s="335"/>
      <c r="P198" s="18"/>
    </row>
    <row r="199" spans="2:16" x14ac:dyDescent="0.35">
      <c r="B199" s="333"/>
      <c r="C199" s="334"/>
      <c r="D199" s="334"/>
      <c r="E199" s="334"/>
      <c r="F199" s="335"/>
      <c r="H199" s="333"/>
      <c r="I199" s="334"/>
      <c r="J199" s="334"/>
      <c r="K199" s="334"/>
      <c r="L199" s="334"/>
      <c r="M199" s="334"/>
      <c r="N199" s="335"/>
      <c r="P199" s="18"/>
    </row>
    <row r="200" spans="2:16" x14ac:dyDescent="0.35">
      <c r="B200" s="333"/>
      <c r="C200" s="334"/>
      <c r="D200" s="334"/>
      <c r="E200" s="334"/>
      <c r="F200" s="335"/>
      <c r="H200" s="333"/>
      <c r="I200" s="334"/>
      <c r="J200" s="334"/>
      <c r="K200" s="334"/>
      <c r="L200" s="334"/>
      <c r="M200" s="334"/>
      <c r="N200" s="335"/>
      <c r="P200" s="18"/>
    </row>
    <row r="201" spans="2:16" x14ac:dyDescent="0.35">
      <c r="B201" s="333"/>
      <c r="C201" s="334"/>
      <c r="D201" s="334"/>
      <c r="E201" s="334"/>
      <c r="F201" s="335"/>
      <c r="H201" s="333"/>
      <c r="I201" s="334"/>
      <c r="J201" s="334"/>
      <c r="K201" s="334"/>
      <c r="L201" s="334"/>
      <c r="M201" s="334"/>
      <c r="N201" s="335"/>
      <c r="P201" s="18"/>
    </row>
    <row r="202" spans="2:16" x14ac:dyDescent="0.35">
      <c r="B202" s="333"/>
      <c r="C202" s="334"/>
      <c r="D202" s="334"/>
      <c r="E202" s="334"/>
      <c r="F202" s="335"/>
      <c r="H202" s="333"/>
      <c r="I202" s="334"/>
      <c r="J202" s="334"/>
      <c r="K202" s="334"/>
      <c r="L202" s="334"/>
      <c r="M202" s="334"/>
      <c r="N202" s="335"/>
      <c r="P202" s="18"/>
    </row>
    <row r="203" spans="2:16" x14ac:dyDescent="0.35">
      <c r="B203" s="333"/>
      <c r="C203" s="334"/>
      <c r="D203" s="334"/>
      <c r="E203" s="334"/>
      <c r="F203" s="335"/>
      <c r="H203" s="333"/>
      <c r="I203" s="334"/>
      <c r="J203" s="334"/>
      <c r="K203" s="334"/>
      <c r="L203" s="334"/>
      <c r="M203" s="334"/>
      <c r="N203" s="335"/>
      <c r="P203" s="18"/>
    </row>
    <row r="204" spans="2:16" x14ac:dyDescent="0.35">
      <c r="B204" s="333"/>
      <c r="C204" s="334"/>
      <c r="D204" s="334"/>
      <c r="E204" s="334"/>
      <c r="F204" s="335"/>
      <c r="H204" s="333"/>
      <c r="I204" s="334"/>
      <c r="J204" s="334"/>
      <c r="K204" s="334"/>
      <c r="L204" s="334"/>
      <c r="M204" s="334"/>
      <c r="N204" s="335"/>
      <c r="P204" s="18"/>
    </row>
    <row r="205" spans="2:16" x14ac:dyDescent="0.35">
      <c r="B205" s="333"/>
      <c r="C205" s="334"/>
      <c r="D205" s="334"/>
      <c r="E205" s="334"/>
      <c r="F205" s="335"/>
      <c r="H205" s="333"/>
      <c r="I205" s="334"/>
      <c r="J205" s="334"/>
      <c r="K205" s="334"/>
      <c r="L205" s="334"/>
      <c r="M205" s="334"/>
      <c r="N205" s="335"/>
      <c r="P205" s="18"/>
    </row>
    <row r="206" spans="2:16" x14ac:dyDescent="0.35">
      <c r="B206" s="333"/>
      <c r="C206" s="334"/>
      <c r="D206" s="334"/>
      <c r="E206" s="334"/>
      <c r="F206" s="335"/>
      <c r="H206" s="333"/>
      <c r="I206" s="334"/>
      <c r="J206" s="334"/>
      <c r="K206" s="334"/>
      <c r="L206" s="334"/>
      <c r="M206" s="334"/>
      <c r="N206" s="335"/>
      <c r="P206" s="18"/>
    </row>
    <row r="207" spans="2:16" x14ac:dyDescent="0.35">
      <c r="B207" s="333"/>
      <c r="C207" s="334"/>
      <c r="D207" s="334"/>
      <c r="E207" s="334"/>
      <c r="F207" s="335"/>
      <c r="H207" s="333"/>
      <c r="I207" s="334"/>
      <c r="J207" s="334"/>
      <c r="K207" s="334"/>
      <c r="L207" s="334"/>
      <c r="M207" s="334"/>
      <c r="N207" s="335"/>
      <c r="P207" s="18"/>
    </row>
    <row r="208" spans="2:16" ht="16.2" thickBot="1" x14ac:dyDescent="0.4">
      <c r="B208" s="336"/>
      <c r="C208" s="337"/>
      <c r="D208" s="337"/>
      <c r="E208" s="337"/>
      <c r="F208" s="338"/>
      <c r="H208" s="336"/>
      <c r="I208" s="337"/>
      <c r="J208" s="337"/>
      <c r="K208" s="337"/>
      <c r="L208" s="337"/>
      <c r="M208" s="337"/>
      <c r="N208" s="338"/>
      <c r="P208" s="18"/>
    </row>
    <row r="209" spans="1:16" x14ac:dyDescent="0.35">
      <c r="P209" s="18"/>
    </row>
    <row r="210" spans="1:16" x14ac:dyDescent="0.35">
      <c r="A210" s="18"/>
      <c r="B210" s="18"/>
      <c r="C210" s="18"/>
      <c r="D210" s="18"/>
      <c r="E210" s="18"/>
      <c r="F210" s="18"/>
      <c r="G210" s="18"/>
      <c r="H210" s="18"/>
      <c r="I210" s="18"/>
      <c r="J210" s="18"/>
      <c r="K210" s="18"/>
      <c r="L210" s="18"/>
      <c r="M210" s="18"/>
      <c r="N210" s="18"/>
      <c r="O210" s="18"/>
      <c r="P210" s="18"/>
    </row>
  </sheetData>
  <sheetProtection algorithmName="SHA-512" hashValue="ZE1NVP1lKG8F1BOPQUgaOLUycqMh2r/P6Q7GpDOjPdF1OfsUMb1j7VrnLUa8+IhUzEiFsy3hMQOy2I9BE+16kw==" saltValue="Lpz0n3mfWL7nDqtMLQHW/w==" spinCount="100000" sheet="1" selectLockedCells="1"/>
  <mergeCells count="21">
    <mergeCell ref="B2:C2"/>
    <mergeCell ref="H145:N175"/>
    <mergeCell ref="B45:F45"/>
    <mergeCell ref="H45:N45"/>
    <mergeCell ref="B46:F76"/>
    <mergeCell ref="H46:N76"/>
    <mergeCell ref="B111:N111"/>
    <mergeCell ref="B112:N142"/>
    <mergeCell ref="B144:F144"/>
    <mergeCell ref="B145:F175"/>
    <mergeCell ref="B78:F78"/>
    <mergeCell ref="B12:F12"/>
    <mergeCell ref="H12:N12"/>
    <mergeCell ref="B13:F43"/>
    <mergeCell ref="H13:N43"/>
    <mergeCell ref="B177:F177"/>
    <mergeCell ref="B178:F208"/>
    <mergeCell ref="H178:N208"/>
    <mergeCell ref="H78:N78"/>
    <mergeCell ref="B79:F109"/>
    <mergeCell ref="H79:N109"/>
  </mergeCells>
  <hyperlinks>
    <hyperlink ref="E3" location="Instructions!A1" display="Back to Instructions Tab"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21"/>
  <sheetViews>
    <sheetView showGridLines="0" showZeros="0" zoomScale="80" zoomScaleNormal="80" workbookViewId="0">
      <selection activeCell="E16" sqref="E16"/>
    </sheetView>
  </sheetViews>
  <sheetFormatPr defaultColWidth="9.109375" defaultRowHeight="15.6" x14ac:dyDescent="0.35"/>
  <cols>
    <col min="1" max="1" width="4" style="1" customWidth="1"/>
    <col min="2" max="2" width="31.44140625" style="1" customWidth="1"/>
    <col min="3" max="3" width="41.44140625" style="1" customWidth="1"/>
    <col min="4" max="4" width="22.33203125" style="1" customWidth="1"/>
    <col min="5" max="5" width="43.44140625" style="1" customWidth="1"/>
    <col min="6" max="6" width="4.109375" style="1" customWidth="1"/>
    <col min="7" max="7" width="3.33203125" style="1" customWidth="1"/>
    <col min="8" max="16384" width="9.109375" style="1"/>
  </cols>
  <sheetData>
    <row r="1" spans="2:7" ht="16.2" thickBot="1" x14ac:dyDescent="0.4">
      <c r="G1" s="18"/>
    </row>
    <row r="2" spans="2:7" ht="16.2" thickBot="1" x14ac:dyDescent="0.4">
      <c r="B2" s="191" t="str">
        <f>'Version Control'!$B$2</f>
        <v>Title Block</v>
      </c>
      <c r="C2" s="192"/>
      <c r="G2" s="18"/>
    </row>
    <row r="3" spans="2:7" x14ac:dyDescent="0.35">
      <c r="B3" s="48" t="str">
        <f>'Version Control'!$B$3</f>
        <v>Test Report Template Name:</v>
      </c>
      <c r="C3" s="51" t="str">
        <f>'Version Control'!$C$3</f>
        <v xml:space="preserve">Faucet  </v>
      </c>
      <c r="E3" s="20" t="s">
        <v>52</v>
      </c>
      <c r="G3" s="18"/>
    </row>
    <row r="4" spans="2:7" x14ac:dyDescent="0.35">
      <c r="B4" s="42" t="str">
        <f>'Version Control'!$B$4</f>
        <v>Version Number:</v>
      </c>
      <c r="C4" s="52" t="str">
        <f>'Version Control'!$C$4</f>
        <v>v2.3</v>
      </c>
      <c r="G4" s="18"/>
    </row>
    <row r="5" spans="2:7" x14ac:dyDescent="0.35">
      <c r="B5" s="42" t="str">
        <f>'Version Control'!$B$5</f>
        <v xml:space="preserve">Latest Template Revision: </v>
      </c>
      <c r="C5" s="122">
        <f>'Version Control'!$C$5</f>
        <v>45811</v>
      </c>
      <c r="G5" s="18"/>
    </row>
    <row r="6" spans="2:7" x14ac:dyDescent="0.35">
      <c r="B6" s="42" t="str">
        <f>'Version Control'!$B$6</f>
        <v>Tab Name:</v>
      </c>
      <c r="C6" s="53" t="str">
        <f ca="1">MID(CELL("filename",A1), FIND("]", CELL("filename", A1))+ 1, 255)</f>
        <v>Report Sign-Off Block</v>
      </c>
      <c r="G6" s="18"/>
    </row>
    <row r="7" spans="2:7" ht="38.25" customHeight="1" x14ac:dyDescent="0.35">
      <c r="B7" s="56" t="str">
        <f>'Version Control'!$B$7</f>
        <v>File Name:</v>
      </c>
      <c r="C7" s="123" t="str">
        <f ca="1">'Version Control'!$C$7</f>
        <v>Faucets - v2.3.xlsx</v>
      </c>
      <c r="E7" s="124"/>
      <c r="G7" s="18"/>
    </row>
    <row r="8" spans="2:7" x14ac:dyDescent="0.35">
      <c r="B8" s="56" t="str">
        <f>'Version Control'!$B$8</f>
        <v>Test Start Date:</v>
      </c>
      <c r="C8" s="182" t="str">
        <f>'Version Control'!$C$8</f>
        <v>[MM/DD/YYYY]</v>
      </c>
      <c r="G8" s="18"/>
    </row>
    <row r="9" spans="2:7" ht="16.2" thickBot="1" x14ac:dyDescent="0.4">
      <c r="B9" s="55" t="str">
        <f>'Version Control'!$B$9</f>
        <v xml:space="preserve">Test Completion Date: </v>
      </c>
      <c r="C9" s="54" t="str">
        <f>'Version Control'!$C$9</f>
        <v>[MM/DD/YYYY]</v>
      </c>
      <c r="G9" s="18"/>
    </row>
    <row r="10" spans="2:7" x14ac:dyDescent="0.35">
      <c r="G10" s="18"/>
    </row>
    <row r="11" spans="2:7" ht="16.2" thickBot="1" x14ac:dyDescent="0.4">
      <c r="G11" s="18"/>
    </row>
    <row r="12" spans="2:7" ht="16.2" thickBot="1" x14ac:dyDescent="0.4">
      <c r="B12" s="191" t="s">
        <v>136</v>
      </c>
      <c r="C12" s="222"/>
      <c r="D12" s="222"/>
      <c r="E12" s="192"/>
      <c r="G12" s="18"/>
    </row>
    <row r="13" spans="2:7" ht="39.75" customHeight="1" x14ac:dyDescent="0.35">
      <c r="B13" s="351" t="s">
        <v>139</v>
      </c>
      <c r="C13" s="352"/>
      <c r="D13" s="352"/>
      <c r="E13" s="353"/>
      <c r="G13" s="18"/>
    </row>
    <row r="14" spans="2:7" x14ac:dyDescent="0.35">
      <c r="B14" s="354"/>
      <c r="C14" s="355"/>
      <c r="D14" s="355"/>
      <c r="E14" s="356"/>
      <c r="G14" s="18"/>
    </row>
    <row r="15" spans="2:7" x14ac:dyDescent="0.35">
      <c r="B15" s="223" t="s">
        <v>23</v>
      </c>
      <c r="C15" s="224"/>
      <c r="D15" s="83" t="s">
        <v>22</v>
      </c>
      <c r="E15" s="84" t="s">
        <v>24</v>
      </c>
      <c r="G15" s="18"/>
    </row>
    <row r="16" spans="2:7" x14ac:dyDescent="0.35">
      <c r="B16" s="225" t="s">
        <v>25</v>
      </c>
      <c r="C16" s="226"/>
      <c r="D16" s="85" t="str">
        <f>'General Info &amp; Test Results'!C18</f>
        <v>[MM/DD/YYYY]</v>
      </c>
      <c r="E16" s="104" t="s">
        <v>140</v>
      </c>
      <c r="G16" s="18"/>
    </row>
    <row r="17" spans="1:7" x14ac:dyDescent="0.35">
      <c r="B17" s="225" t="s">
        <v>100</v>
      </c>
      <c r="C17" s="226"/>
      <c r="D17" s="87" t="s">
        <v>26</v>
      </c>
      <c r="E17" s="104" t="s">
        <v>140</v>
      </c>
      <c r="G17" s="18"/>
    </row>
    <row r="18" spans="1:7" x14ac:dyDescent="0.35">
      <c r="B18" s="225" t="s">
        <v>138</v>
      </c>
      <c r="C18" s="226"/>
      <c r="D18" s="87" t="s">
        <v>26</v>
      </c>
      <c r="E18" s="104" t="s">
        <v>140</v>
      </c>
      <c r="G18" s="18"/>
    </row>
    <row r="19" spans="1:7" ht="16.2" thickBot="1" x14ac:dyDescent="0.4">
      <c r="B19" s="211" t="s">
        <v>138</v>
      </c>
      <c r="C19" s="212"/>
      <c r="D19" s="88" t="s">
        <v>26</v>
      </c>
      <c r="E19" s="179" t="s">
        <v>140</v>
      </c>
      <c r="G19" s="18"/>
    </row>
    <row r="20" spans="1:7" x14ac:dyDescent="0.35">
      <c r="G20" s="18"/>
    </row>
    <row r="21" spans="1:7" x14ac:dyDescent="0.35">
      <c r="A21" s="18"/>
      <c r="B21" s="18"/>
      <c r="C21" s="18"/>
      <c r="D21" s="18"/>
      <c r="E21" s="18"/>
      <c r="F21" s="18"/>
      <c r="G21" s="18"/>
    </row>
  </sheetData>
  <sheetProtection algorithmName="SHA-512" hashValue="Hd7VRDrYLlMRuRVSbnMV2bofjSs9kwlFRShNAnAeglFJDhPY6E02qWkARgs6acZU0gg5/3m0EGakQ+kYktbJCQ==" saltValue="hzEWaWBA+oYbvciI7va8fg==" spinCount="100000" sheet="1" objects="1" scenarios="1" selectLockedCells="1"/>
  <mergeCells count="8">
    <mergeCell ref="B2:C2"/>
    <mergeCell ref="B17:C17"/>
    <mergeCell ref="B18:C18"/>
    <mergeCell ref="B19:C19"/>
    <mergeCell ref="B12:E12"/>
    <mergeCell ref="B13:E14"/>
    <mergeCell ref="B15:C15"/>
    <mergeCell ref="B16:C16"/>
  </mergeCells>
  <hyperlinks>
    <hyperlink ref="E3" location="Instructions!A1" display="Back to Instructions Tab"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3"/>
  <sheetViews>
    <sheetView showGridLines="0" showZeros="0" zoomScale="80" zoomScaleNormal="80" workbookViewId="0">
      <selection activeCell="E3" sqref="E3:G3"/>
    </sheetView>
  </sheetViews>
  <sheetFormatPr defaultColWidth="9.109375" defaultRowHeight="15.6" x14ac:dyDescent="0.35"/>
  <cols>
    <col min="1" max="1" width="5" style="1" customWidth="1"/>
    <col min="2" max="2" width="40.88671875" style="1" customWidth="1"/>
    <col min="3" max="3" width="41.33203125" style="1" customWidth="1"/>
    <col min="4" max="4" width="13" style="1" bestFit="1" customWidth="1"/>
    <col min="5" max="5" width="4.44140625" style="1" customWidth="1"/>
    <col min="6" max="6" width="14.33203125" style="1" bestFit="1" customWidth="1"/>
    <col min="7" max="7" width="5.44140625" style="1" customWidth="1"/>
    <col min="8" max="8" width="17" style="1" bestFit="1" customWidth="1"/>
    <col min="9" max="9" width="6.109375" style="1" customWidth="1"/>
    <col min="10" max="10" width="19.109375" style="1" bestFit="1" customWidth="1"/>
    <col min="11" max="11" width="5.109375" style="1" customWidth="1"/>
    <col min="12" max="12" width="15.33203125" style="1" bestFit="1" customWidth="1"/>
    <col min="13" max="13" width="5.6640625" style="1" customWidth="1"/>
    <col min="14" max="14" width="4.6640625" style="1" customWidth="1"/>
    <col min="15" max="16384" width="9.109375" style="1"/>
  </cols>
  <sheetData>
    <row r="1" spans="2:14" ht="16.2" thickBot="1" x14ac:dyDescent="0.4">
      <c r="N1" s="18"/>
    </row>
    <row r="2" spans="2:14" ht="16.2" thickBot="1" x14ac:dyDescent="0.4">
      <c r="B2" s="191" t="str">
        <f>'Version Control'!$B$2</f>
        <v>Title Block</v>
      </c>
      <c r="C2" s="192"/>
      <c r="N2" s="18"/>
    </row>
    <row r="3" spans="2:14" x14ac:dyDescent="0.35">
      <c r="B3" s="48" t="str">
        <f>'Version Control'!$B$3</f>
        <v>Test Report Template Name:</v>
      </c>
      <c r="C3" s="51" t="str">
        <f>'Version Control'!$C$3</f>
        <v xml:space="preserve">Faucet  </v>
      </c>
      <c r="E3" s="357" t="s">
        <v>52</v>
      </c>
      <c r="F3" s="357"/>
      <c r="G3" s="357"/>
      <c r="N3" s="18"/>
    </row>
    <row r="4" spans="2:14" x14ac:dyDescent="0.35">
      <c r="B4" s="42" t="str">
        <f>'Version Control'!$B$4</f>
        <v>Version Number:</v>
      </c>
      <c r="C4" s="52" t="str">
        <f>'Version Control'!$C$4</f>
        <v>v2.3</v>
      </c>
      <c r="N4" s="18"/>
    </row>
    <row r="5" spans="2:14" x14ac:dyDescent="0.35">
      <c r="B5" s="42" t="str">
        <f>'Version Control'!$B$5</f>
        <v xml:space="preserve">Latest Template Revision: </v>
      </c>
      <c r="C5" s="122">
        <f>'Version Control'!$C$5</f>
        <v>45811</v>
      </c>
      <c r="N5" s="18"/>
    </row>
    <row r="6" spans="2:14" x14ac:dyDescent="0.35">
      <c r="B6" s="42" t="str">
        <f>'Version Control'!$B$6</f>
        <v>Tab Name:</v>
      </c>
      <c r="C6" s="53" t="str">
        <f ca="1">MID(CELL("filename",A1), FIND("]", CELL("filename", A1))+ 1, 255)</f>
        <v>Drop-Downs</v>
      </c>
      <c r="N6" s="18"/>
    </row>
    <row r="7" spans="2:14" ht="35.25" customHeight="1" x14ac:dyDescent="0.35">
      <c r="B7" s="56" t="str">
        <f>'Version Control'!$B$7</f>
        <v>File Name:</v>
      </c>
      <c r="C7" s="123" t="str">
        <f ca="1">'Version Control'!$C$7</f>
        <v>Faucets - v2.3.xlsx</v>
      </c>
      <c r="E7" s="121"/>
      <c r="N7" s="18"/>
    </row>
    <row r="8" spans="2:14" x14ac:dyDescent="0.35">
      <c r="B8" s="56" t="str">
        <f>'Version Control'!$B$8</f>
        <v>Test Start Date:</v>
      </c>
      <c r="C8" s="182" t="str">
        <f>'Version Control'!$C$8</f>
        <v>[MM/DD/YYYY]</v>
      </c>
      <c r="E8" s="121"/>
      <c r="N8" s="18"/>
    </row>
    <row r="9" spans="2:14" ht="16.2" thickBot="1" x14ac:dyDescent="0.4">
      <c r="B9" s="55" t="str">
        <f>'Version Control'!$B$9</f>
        <v xml:space="preserve">Test Completion Date: </v>
      </c>
      <c r="C9" s="54" t="str">
        <f>'Version Control'!$C$9</f>
        <v>[MM/DD/YYYY]</v>
      </c>
      <c r="N9" s="18"/>
    </row>
    <row r="10" spans="2:14" x14ac:dyDescent="0.35">
      <c r="N10" s="18"/>
    </row>
    <row r="11" spans="2:14" x14ac:dyDescent="0.35">
      <c r="N11" s="18"/>
    </row>
    <row r="12" spans="2:14" x14ac:dyDescent="0.35">
      <c r="B12" s="1" t="s">
        <v>50</v>
      </c>
      <c r="D12" s="1" t="s">
        <v>141</v>
      </c>
      <c r="F12" s="1" t="s">
        <v>57</v>
      </c>
      <c r="H12" s="1" t="s">
        <v>142</v>
      </c>
      <c r="J12" s="1" t="s">
        <v>143</v>
      </c>
      <c r="L12" s="1" t="s">
        <v>144</v>
      </c>
      <c r="N12" s="18"/>
    </row>
    <row r="13" spans="2:14" x14ac:dyDescent="0.35">
      <c r="B13" s="89" t="s">
        <v>47</v>
      </c>
      <c r="D13" s="89" t="s">
        <v>99</v>
      </c>
      <c r="F13" s="89" t="s">
        <v>58</v>
      </c>
      <c r="H13" s="89" t="s">
        <v>65</v>
      </c>
      <c r="J13" s="92">
        <v>2</v>
      </c>
      <c r="L13" s="89" t="s">
        <v>86</v>
      </c>
      <c r="N13" s="18"/>
    </row>
    <row r="14" spans="2:14" x14ac:dyDescent="0.35">
      <c r="B14" s="91" t="s">
        <v>48</v>
      </c>
      <c r="D14" s="90" t="s">
        <v>63</v>
      </c>
      <c r="F14" s="90" t="s">
        <v>59</v>
      </c>
      <c r="H14" s="90" t="s">
        <v>66</v>
      </c>
      <c r="J14" s="93">
        <v>3</v>
      </c>
      <c r="L14" s="90" t="s">
        <v>87</v>
      </c>
      <c r="N14" s="18"/>
    </row>
    <row r="15" spans="2:14" x14ac:dyDescent="0.35">
      <c r="B15" s="90" t="s">
        <v>49</v>
      </c>
      <c r="J15" s="93">
        <v>4</v>
      </c>
      <c r="N15" s="18"/>
    </row>
    <row r="16" spans="2:14" x14ac:dyDescent="0.35">
      <c r="J16" s="93">
        <v>5</v>
      </c>
      <c r="N16" s="18"/>
    </row>
    <row r="17" spans="1:14" x14ac:dyDescent="0.35">
      <c r="B17" s="1" t="s">
        <v>178</v>
      </c>
      <c r="J17" s="93">
        <v>6</v>
      </c>
      <c r="N17" s="18"/>
    </row>
    <row r="18" spans="1:14" x14ac:dyDescent="0.35">
      <c r="B18" s="89" t="s">
        <v>47</v>
      </c>
      <c r="J18" s="93">
        <v>7</v>
      </c>
      <c r="N18" s="18"/>
    </row>
    <row r="19" spans="1:14" x14ac:dyDescent="0.35">
      <c r="B19" s="91" t="s">
        <v>48</v>
      </c>
      <c r="J19" s="93">
        <v>8</v>
      </c>
      <c r="N19" s="18"/>
    </row>
    <row r="20" spans="1:14" x14ac:dyDescent="0.35">
      <c r="B20" s="91" t="s">
        <v>179</v>
      </c>
      <c r="J20" s="93">
        <v>9</v>
      </c>
      <c r="N20" s="18"/>
    </row>
    <row r="21" spans="1:14" x14ac:dyDescent="0.35">
      <c r="B21" s="90" t="s">
        <v>49</v>
      </c>
      <c r="J21" s="94">
        <v>10</v>
      </c>
      <c r="N21" s="18"/>
    </row>
    <row r="22" spans="1:14" x14ac:dyDescent="0.35">
      <c r="N22" s="18"/>
    </row>
    <row r="23" spans="1:14" x14ac:dyDescent="0.35">
      <c r="A23" s="18"/>
      <c r="B23" s="18"/>
      <c r="C23" s="18"/>
      <c r="D23" s="18"/>
      <c r="E23" s="18"/>
      <c r="F23" s="18"/>
      <c r="G23" s="18"/>
      <c r="H23" s="18"/>
      <c r="I23" s="18"/>
      <c r="J23" s="18"/>
      <c r="K23" s="18"/>
      <c r="L23" s="18"/>
      <c r="M23" s="18"/>
      <c r="N23" s="18"/>
    </row>
  </sheetData>
  <sheetProtection algorithmName="SHA-512" hashValue="XkSqngbFgprxcbl7ogbHAtTj9/bYw02Fw8VKQCNIZCXVWxCs8CysGGl8j/qJNFog7yYaPjpfU8gPwiPYjjMgkw==" saltValue="9doWdYi+6HQb8i9i4f4aNA==" spinCount="100000" sheet="1" objects="1" scenarios="1" selectLockedCells="1"/>
  <mergeCells count="2">
    <mergeCell ref="B2:C2"/>
    <mergeCell ref="E3:G3"/>
  </mergeCells>
  <hyperlinks>
    <hyperlink ref="E3" location="Instructions!A1" display="Back to Instructions Tab"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52FAD687-178C-4496-A47D-951B2D7B86A1}">
  <ds:schemaRefs>
    <ds:schemaRef ds:uri="http://schemas.microsoft.com/sharepoint/v3/contenttype/forms"/>
  </ds:schemaRefs>
</ds:datastoreItem>
</file>

<file path=customXml/itemProps2.xml><?xml version="1.0" encoding="utf-8"?>
<ds:datastoreItem xmlns:ds="http://schemas.openxmlformats.org/officeDocument/2006/customXml" ds:itemID="{996FA108-21F8-4073-B2E1-4D327B193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697098-0ADE-498B-A00D-8D531EDA4A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504290-48b0-421f-a269-8aa9478176e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Instructions</vt:lpstr>
      <vt:lpstr>General Info &amp; Test Results</vt:lpstr>
      <vt:lpstr>Description of Test Units</vt:lpstr>
      <vt:lpstr>Setup &amp; Instrumentation</vt:lpstr>
      <vt:lpstr>Sprayhead Results </vt:lpstr>
      <vt:lpstr>Non-Sprayhead Results</vt:lpstr>
      <vt:lpstr>Photos</vt:lpstr>
      <vt:lpstr>Report Sign-Off Block</vt:lpstr>
      <vt:lpstr>Drop-Downs</vt:lpstr>
      <vt:lpstr>Version Control</vt:lpstr>
      <vt:lpstr>Actuation</vt:lpstr>
      <vt:lpstr>Brand</vt:lpstr>
      <vt:lpstr>Control</vt:lpstr>
      <vt:lpstr>DD_Actuation</vt:lpstr>
      <vt:lpstr>DD_Control</vt:lpstr>
      <vt:lpstr>DD_NumOrifices</vt:lpstr>
      <vt:lpstr>DD_Sprayhead</vt:lpstr>
      <vt:lpstr>FluidMeter</vt:lpstr>
      <vt:lpstr>LavRimSpace</vt:lpstr>
      <vt:lpstr>Mfgr</vt:lpstr>
      <vt:lpstr>MfgrModName</vt:lpstr>
      <vt:lpstr>MfgrModNo</vt:lpstr>
      <vt:lpstr>Min_Cycle</vt:lpstr>
      <vt:lpstr>NonSprayheadUnits</vt:lpstr>
      <vt:lpstr>NumOrifices</vt:lpstr>
      <vt:lpstr>SerNo</vt:lpstr>
      <vt:lpstr>Sprayhead</vt:lpstr>
      <vt:lpstr>SprayheadUnits</vt:lpstr>
      <vt:lpstr>Y_N</vt:lpstr>
      <vt:lpstr>Y_N_other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User375</cp:lastModifiedBy>
  <dcterms:created xsi:type="dcterms:W3CDTF">2013-02-19T16:34:48Z</dcterms:created>
  <dcterms:modified xsi:type="dcterms:W3CDTF">2025-06-03T15:35:56Z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