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showInkAnnotation="0" codeName="ThisWorkbook" defaultThemeVersion="124226"/>
  <mc:AlternateContent xmlns:mc="http://schemas.openxmlformats.org/markup-compatibility/2006">
    <mc:Choice Requires="x15">
      <x15ac:absPath xmlns:x15ac="http://schemas.microsoft.com/office/spreadsheetml/2010/11/ac" url="\\eerefs6.doe.local\EERERESTRICTED\SOPs &amp; Templates\FY25\Budget Justifications\"/>
    </mc:Choice>
  </mc:AlternateContent>
  <xr:revisionPtr revIDLastSave="0" documentId="13_ncr:1_{B4F5E79E-F08C-427C-87E0-2AFC072E7C48}" xr6:coauthVersionLast="47" xr6:coauthVersionMax="47" xr10:uidLastSave="{00000000-0000-0000-0000-000000000000}"/>
  <bookViews>
    <workbookView xWindow="-28910" yWindow="-110" windowWidth="29020" windowHeight="15700" tabRatio="876" xr2:uid="{00000000-000D-0000-FFFF-FFFF00000000}"/>
  </bookViews>
  <sheets>
    <sheet name="Instructions" sheetId="15" r:id="rId1"/>
    <sheet name="Summary" sheetId="1" r:id="rId2"/>
    <sheet name="a. Personnel" sheetId="2" r:id="rId3"/>
    <sheet name="b. Fringe" sheetId="3" r:id="rId4"/>
    <sheet name="c. Travel" sheetId="4" r:id="rId5"/>
    <sheet name="d. Equipment" sheetId="5" r:id="rId6"/>
    <sheet name="e. Supplies" sheetId="6" r:id="rId7"/>
    <sheet name="f. Contractual" sheetId="7" r:id="rId8"/>
    <sheet name="g. Construction" sheetId="8" r:id="rId9"/>
    <sheet name="h. Other" sheetId="9" r:id="rId10"/>
    <sheet name="i. Indirect" sheetId="10" r:id="rId11"/>
    <sheet name="j. Cost Share" sheetId="11" r:id="rId12"/>
    <sheet name="SF-424A" sheetId="12" state="hidden" r:id="rId13"/>
    <sheet name="k. Non-Federal Resources" sheetId="16" r:id="rId14"/>
    <sheet name="SF-424A Cost Categories" sheetId="13" r:id="rId15"/>
    <sheet name="SF-424A Minus FFRDC" sheetId="14" r:id="rId16"/>
  </sheets>
  <definedNames>
    <definedName name="_xlnm.Print_Titles" localSheetId="2">'a. Personnel'!$12:$13</definedName>
    <definedName name="_xlnm.Print_Titles" localSheetId="4">'c. Travel'!$6:$6</definedName>
    <definedName name="_xlnm.Print_Titles" localSheetId="5">'d. Equipment'!$6:$6</definedName>
    <definedName name="_xlnm.Print_Titles" localSheetId="6">'e. Supplies'!$6:$6</definedName>
    <definedName name="_xlnm.Print_Titles" localSheetId="7">'f. Contractual'!$6:$6</definedName>
    <definedName name="_xlnm.Print_Titles" localSheetId="8">'g. Construction'!$9:$9</definedName>
    <definedName name="_xlnm.Print_Titles" localSheetId="9">'h. Other'!$6:$6</definedName>
    <definedName name="_xlnm.Print_Titles" localSheetId="11">'j. Cost Share'!$6:$6</definedName>
    <definedName name="Text156" localSheetId="11">'j. Cost Share'!#REF!</definedName>
    <definedName name="Text157" localSheetId="11">'j. Cost Share'!#REF!</definedName>
    <definedName name="Text158" localSheetId="11">'j. Cost Share'!#REF!</definedName>
    <definedName name="Z_5BEC5FDE_32D0_42EF_8D2A_06DCBD4F05CC_.wvu.Cols" localSheetId="10" hidden="1">'i. Indirect'!#REF!</definedName>
    <definedName name="Z_5BEC5FDE_32D0_42EF_8D2A_06DCBD4F05CC_.wvu.PrintArea" localSheetId="2" hidden="1">'a. Personnel'!$B$2:$U$53</definedName>
    <definedName name="Z_5BEC5FDE_32D0_42EF_8D2A_06DCBD4F05CC_.wvu.PrintArea" localSheetId="3" hidden="1">'b. Fringe'!$B$2:$U$34</definedName>
    <definedName name="Z_5BEC5FDE_32D0_42EF_8D2A_06DCBD4F05CC_.wvu.PrintArea" localSheetId="7" hidden="1">'f. Contractual'!$C$2:$L$62</definedName>
    <definedName name="Z_5BEC5FDE_32D0_42EF_8D2A_06DCBD4F05CC_.wvu.PrintArea" localSheetId="8" hidden="1">'g. Construction'!$C$2:$F$99</definedName>
    <definedName name="Z_5BEC5FDE_32D0_42EF_8D2A_06DCBD4F05CC_.wvu.PrintArea" localSheetId="9" hidden="1">'h. Other'!$C$2:$F$101</definedName>
    <definedName name="Z_5BEC5FDE_32D0_42EF_8D2A_06DCBD4F05CC_.wvu.PrintArea" localSheetId="10" hidden="1">'i. Indirect'!$B$2:$M$26</definedName>
    <definedName name="Z_5BEC5FDE_32D0_42EF_8D2A_06DCBD4F05CC_.wvu.PrintArea" localSheetId="11" hidden="1">'j. Cost Share'!$B$2:$J$33</definedName>
    <definedName name="Z_5BEC5FDE_32D0_42EF_8D2A_06DCBD4F05CC_.wvu.PrintTitles" localSheetId="2" hidden="1">'a. Personnel'!$12:$13</definedName>
    <definedName name="Z_5BEC5FDE_32D0_42EF_8D2A_06DCBD4F05CC_.wvu.PrintTitles" localSheetId="4" hidden="1">'c. Travel'!$6:$6</definedName>
    <definedName name="Z_5BEC5FDE_32D0_42EF_8D2A_06DCBD4F05CC_.wvu.PrintTitles" localSheetId="5" hidden="1">'d. Equipment'!$6:$6</definedName>
    <definedName name="Z_5BEC5FDE_32D0_42EF_8D2A_06DCBD4F05CC_.wvu.PrintTitles" localSheetId="6" hidden="1">'e. Supplies'!$6:$6</definedName>
    <definedName name="Z_5BEC5FDE_32D0_42EF_8D2A_06DCBD4F05CC_.wvu.PrintTitles" localSheetId="7" hidden="1">'f. Contractual'!$6:$6</definedName>
    <definedName name="Z_5BEC5FDE_32D0_42EF_8D2A_06DCBD4F05CC_.wvu.PrintTitles" localSheetId="8" hidden="1">'g. Construction'!$9:$9</definedName>
    <definedName name="Z_5BEC5FDE_32D0_42EF_8D2A_06DCBD4F05CC_.wvu.PrintTitles" localSheetId="9" hidden="1">'h. Other'!$6:$6</definedName>
    <definedName name="Z_5BEC5FDE_32D0_42EF_8D2A_06DCBD4F05CC_.wvu.PrintTitles" localSheetId="11" hidden="1">'j. Cost Share'!$6:$6</definedName>
    <definedName name="Z_6588CF8C_0BB8_4786_9A46_0A2D10254132_.wvu.Cols" localSheetId="10" hidden="1">'i. Indirect'!#REF!</definedName>
    <definedName name="Z_6588CF8C_0BB8_4786_9A46_0A2D10254132_.wvu.PrintArea" localSheetId="2" hidden="1">'a. Personnel'!$B$2:$U$53</definedName>
    <definedName name="Z_6588CF8C_0BB8_4786_9A46_0A2D10254132_.wvu.PrintArea" localSheetId="3" hidden="1">'b. Fringe'!$B$2:$U$34</definedName>
    <definedName name="Z_6588CF8C_0BB8_4786_9A46_0A2D10254132_.wvu.PrintArea" localSheetId="7" hidden="1">'f. Contractual'!$C$2:$L$62</definedName>
    <definedName name="Z_6588CF8C_0BB8_4786_9A46_0A2D10254132_.wvu.PrintArea" localSheetId="8" hidden="1">'g. Construction'!$C$2:$F$99</definedName>
    <definedName name="Z_6588CF8C_0BB8_4786_9A46_0A2D10254132_.wvu.PrintArea" localSheetId="9" hidden="1">'h. Other'!$C$2:$F$101</definedName>
    <definedName name="Z_6588CF8C_0BB8_4786_9A46_0A2D10254132_.wvu.PrintArea" localSheetId="10" hidden="1">'i. Indirect'!$B$2:$M$26</definedName>
    <definedName name="Z_6588CF8C_0BB8_4786_9A46_0A2D10254132_.wvu.PrintArea" localSheetId="11" hidden="1">'j. Cost Share'!$B$2:$J$33</definedName>
    <definedName name="Z_6588CF8C_0BB8_4786_9A46_0A2D10254132_.wvu.PrintTitles" localSheetId="2" hidden="1">'a. Personnel'!$12:$13</definedName>
    <definedName name="Z_6588CF8C_0BB8_4786_9A46_0A2D10254132_.wvu.PrintTitles" localSheetId="4" hidden="1">'c. Travel'!$6:$6</definedName>
    <definedName name="Z_6588CF8C_0BB8_4786_9A46_0A2D10254132_.wvu.PrintTitles" localSheetId="5" hidden="1">'d. Equipment'!$6:$6</definedName>
    <definedName name="Z_6588CF8C_0BB8_4786_9A46_0A2D10254132_.wvu.PrintTitles" localSheetId="6" hidden="1">'e. Supplies'!$6:$6</definedName>
    <definedName name="Z_6588CF8C_0BB8_4786_9A46_0A2D10254132_.wvu.PrintTitles" localSheetId="7" hidden="1">'f. Contractual'!$6:$6</definedName>
    <definedName name="Z_6588CF8C_0BB8_4786_9A46_0A2D10254132_.wvu.PrintTitles" localSheetId="8" hidden="1">'g. Construction'!$9:$9</definedName>
    <definedName name="Z_6588CF8C_0BB8_4786_9A46_0A2D10254132_.wvu.PrintTitles" localSheetId="9" hidden="1">'h. Other'!$6:$6</definedName>
    <definedName name="Z_6588CF8C_0BB8_4786_9A46_0A2D10254132_.wvu.PrintTitles" localSheetId="11" hidden="1">'j. Cost Share'!$6:$6</definedName>
    <definedName name="Z_712CE29F_EFCA_4968_A7C5_599F87319D6A_.wvu.Cols" localSheetId="10" hidden="1">'i. Indirect'!#REF!</definedName>
    <definedName name="Z_712CE29F_EFCA_4968_A7C5_599F87319D6A_.wvu.PrintArea" localSheetId="2" hidden="1">'a. Personnel'!$B$2:$U$53</definedName>
    <definedName name="Z_712CE29F_EFCA_4968_A7C5_599F87319D6A_.wvu.PrintArea" localSheetId="3" hidden="1">'b. Fringe'!$B$2:$U$34</definedName>
    <definedName name="Z_712CE29F_EFCA_4968_A7C5_599F87319D6A_.wvu.PrintArea" localSheetId="7" hidden="1">'f. Contractual'!$C$2:$L$62</definedName>
    <definedName name="Z_712CE29F_EFCA_4968_A7C5_599F87319D6A_.wvu.PrintArea" localSheetId="8" hidden="1">'g. Construction'!$C$2:$F$99</definedName>
    <definedName name="Z_712CE29F_EFCA_4968_A7C5_599F87319D6A_.wvu.PrintArea" localSheetId="9" hidden="1">'h. Other'!$C$2:$F$101</definedName>
    <definedName name="Z_712CE29F_EFCA_4968_A7C5_599F87319D6A_.wvu.PrintArea" localSheetId="10" hidden="1">'i. Indirect'!$B$2:$M$26</definedName>
    <definedName name="Z_712CE29F_EFCA_4968_A7C5_599F87319D6A_.wvu.PrintArea" localSheetId="11" hidden="1">'j. Cost Share'!$B$2:$J$33</definedName>
    <definedName name="Z_712CE29F_EFCA_4968_A7C5_599F87319D6A_.wvu.PrintTitles" localSheetId="2" hidden="1">'a. Personnel'!$12:$13</definedName>
    <definedName name="Z_712CE29F_EFCA_4968_A7C5_599F87319D6A_.wvu.PrintTitles" localSheetId="4" hidden="1">'c. Travel'!$6:$6</definedName>
    <definedName name="Z_712CE29F_EFCA_4968_A7C5_599F87319D6A_.wvu.PrintTitles" localSheetId="5" hidden="1">'d. Equipment'!$6:$6</definedName>
    <definedName name="Z_712CE29F_EFCA_4968_A7C5_599F87319D6A_.wvu.PrintTitles" localSheetId="6" hidden="1">'e. Supplies'!$6:$6</definedName>
    <definedName name="Z_712CE29F_EFCA_4968_A7C5_599F87319D6A_.wvu.PrintTitles" localSheetId="7" hidden="1">'f. Contractual'!$6:$6</definedName>
    <definedName name="Z_712CE29F_EFCA_4968_A7C5_599F87319D6A_.wvu.PrintTitles" localSheetId="8" hidden="1">'g. Construction'!$9:$9</definedName>
    <definedName name="Z_712CE29F_EFCA_4968_A7C5_599F87319D6A_.wvu.PrintTitles" localSheetId="9" hidden="1">'h. Other'!$6:$6</definedName>
    <definedName name="Z_712CE29F_EFCA_4968_A7C5_599F87319D6A_.wvu.PrintTitles" localSheetId="11" hidden="1">'j. Cost Share'!$6:$6</definedName>
    <definedName name="Z_BF352FCE_C1BE_4B84_9561_6030FEF6A15F_.wvu.Cols" localSheetId="10" hidden="1">'i. Indirect'!#REF!</definedName>
    <definedName name="Z_BF352FCE_C1BE_4B84_9561_6030FEF6A15F_.wvu.PrintArea" localSheetId="2" hidden="1">'a. Personnel'!$B$2:$U$53</definedName>
    <definedName name="Z_BF352FCE_C1BE_4B84_9561_6030FEF6A15F_.wvu.PrintArea" localSheetId="3" hidden="1">'b. Fringe'!$B$2:$U$34</definedName>
    <definedName name="Z_BF352FCE_C1BE_4B84_9561_6030FEF6A15F_.wvu.PrintTitles" localSheetId="2" hidden="1">'a. Personnel'!$12:$13</definedName>
    <definedName name="Z_BF352FCE_C1BE_4B84_9561_6030FEF6A15F_.wvu.PrintTitles" localSheetId="4" hidden="1">'c. Travel'!$6:$6</definedName>
    <definedName name="Z_BF352FCE_C1BE_4B84_9561_6030FEF6A15F_.wvu.PrintTitles" localSheetId="5" hidden="1">'d. Equipment'!$6:$6</definedName>
    <definedName name="Z_BF352FCE_C1BE_4B84_9561_6030FEF6A15F_.wvu.PrintTitles" localSheetId="6" hidden="1">'e. Supplies'!$6:$6</definedName>
    <definedName name="Z_BF352FCE_C1BE_4B84_9561_6030FEF6A15F_.wvu.PrintTitles" localSheetId="7" hidden="1">'f. Contractual'!$6:$6</definedName>
    <definedName name="Z_BF352FCE_C1BE_4B84_9561_6030FEF6A15F_.wvu.PrintTitles" localSheetId="8" hidden="1">'g. Construction'!$9:$9</definedName>
    <definedName name="Z_BF352FCE_C1BE_4B84_9561_6030FEF6A15F_.wvu.PrintTitles" localSheetId="9" hidden="1">'h. Other'!$6:$6</definedName>
    <definedName name="Z_BF352FCE_C1BE_4B84_9561_6030FEF6A15F_.wvu.PrintTitles" localSheetId="11" hidden="1">'j. Cost Share'!$6:$6</definedName>
    <definedName name="Z_D5CEF8EB_A9A7_4458_BF65_8F18E34CBA87_.wvu.Cols" localSheetId="10" hidden="1">'i. Indirect'!#REF!</definedName>
    <definedName name="Z_D5CEF8EB_A9A7_4458_BF65_8F18E34CBA87_.wvu.PrintArea" localSheetId="2" hidden="1">'a. Personnel'!$B$2:$U$53</definedName>
    <definedName name="Z_D5CEF8EB_A9A7_4458_BF65_8F18E34CBA87_.wvu.PrintArea" localSheetId="3" hidden="1">'b. Fringe'!$B$2:$U$34</definedName>
    <definedName name="Z_D5CEF8EB_A9A7_4458_BF65_8F18E34CBA87_.wvu.PrintArea" localSheetId="7" hidden="1">'f. Contractual'!$C$2:$L$62</definedName>
    <definedName name="Z_D5CEF8EB_A9A7_4458_BF65_8F18E34CBA87_.wvu.PrintArea" localSheetId="8" hidden="1">'g. Construction'!$C$2:$F$99</definedName>
    <definedName name="Z_D5CEF8EB_A9A7_4458_BF65_8F18E34CBA87_.wvu.PrintArea" localSheetId="9" hidden="1">'h. Other'!$C$2:$F$101</definedName>
    <definedName name="Z_D5CEF8EB_A9A7_4458_BF65_8F18E34CBA87_.wvu.PrintArea" localSheetId="10" hidden="1">'i. Indirect'!$B$2:$M$26</definedName>
    <definedName name="Z_D5CEF8EB_A9A7_4458_BF65_8F18E34CBA87_.wvu.PrintArea" localSheetId="11" hidden="1">'j. Cost Share'!$B$2:$J$33</definedName>
    <definedName name="Z_D5CEF8EB_A9A7_4458_BF65_8F18E34CBA87_.wvu.PrintTitles" localSheetId="2" hidden="1">'a. Personnel'!$12:$13</definedName>
    <definedName name="Z_D5CEF8EB_A9A7_4458_BF65_8F18E34CBA87_.wvu.PrintTitles" localSheetId="4" hidden="1">'c. Travel'!$6:$6</definedName>
    <definedName name="Z_D5CEF8EB_A9A7_4458_BF65_8F18E34CBA87_.wvu.PrintTitles" localSheetId="5" hidden="1">'d. Equipment'!$6:$6</definedName>
    <definedName name="Z_D5CEF8EB_A9A7_4458_BF65_8F18E34CBA87_.wvu.PrintTitles" localSheetId="6" hidden="1">'e. Supplies'!$6:$6</definedName>
    <definedName name="Z_D5CEF8EB_A9A7_4458_BF65_8F18E34CBA87_.wvu.PrintTitles" localSheetId="7" hidden="1">'f. Contractual'!$6:$6</definedName>
    <definedName name="Z_D5CEF8EB_A9A7_4458_BF65_8F18E34CBA87_.wvu.PrintTitles" localSheetId="8" hidden="1">'g. Construction'!$9:$9</definedName>
    <definedName name="Z_D5CEF8EB_A9A7_4458_BF65_8F18E34CBA87_.wvu.PrintTitles" localSheetId="9" hidden="1">'h. Other'!$6:$6</definedName>
    <definedName name="Z_D5CEF8EB_A9A7_4458_BF65_8F18E34CBA87_.wvu.PrintTitles" localSheetId="11" hidden="1">'j. Cost Share'!$6:$6</definedName>
    <definedName name="Z_D7FF18E2_A72D_4088_BD59_9D74A43C39A8_.wvu.Cols" localSheetId="10" hidden="1">'i. Indirect'!#REF!</definedName>
    <definedName name="Z_D7FF18E2_A72D_4088_BD59_9D74A43C39A8_.wvu.PrintArea" localSheetId="2" hidden="1">'a. Personnel'!$B$2:$U$53</definedName>
    <definedName name="Z_D7FF18E2_A72D_4088_BD59_9D74A43C39A8_.wvu.PrintArea" localSheetId="3" hidden="1">'b. Fringe'!$B$2:$U$34</definedName>
    <definedName name="Z_D7FF18E2_A72D_4088_BD59_9D74A43C39A8_.wvu.PrintArea" localSheetId="7" hidden="1">'f. Contractual'!$C$2:$L$62</definedName>
    <definedName name="Z_D7FF18E2_A72D_4088_BD59_9D74A43C39A8_.wvu.PrintArea" localSheetId="8" hidden="1">'g. Construction'!$C$2:$F$99</definedName>
    <definedName name="Z_D7FF18E2_A72D_4088_BD59_9D74A43C39A8_.wvu.PrintArea" localSheetId="9" hidden="1">'h. Other'!$C$2:$F$101</definedName>
    <definedName name="Z_D7FF18E2_A72D_4088_BD59_9D74A43C39A8_.wvu.PrintArea" localSheetId="10" hidden="1">'i. Indirect'!$B$2:$M$26</definedName>
    <definedName name="Z_D7FF18E2_A72D_4088_BD59_9D74A43C39A8_.wvu.PrintArea" localSheetId="11" hidden="1">'j. Cost Share'!$B$2:$J$33</definedName>
    <definedName name="Z_D7FF18E2_A72D_4088_BD59_9D74A43C39A8_.wvu.PrintTitles" localSheetId="2" hidden="1">'a. Personnel'!$12:$13</definedName>
    <definedName name="Z_D7FF18E2_A72D_4088_BD59_9D74A43C39A8_.wvu.PrintTitles" localSheetId="4" hidden="1">'c. Travel'!$6:$6</definedName>
    <definedName name="Z_D7FF18E2_A72D_4088_BD59_9D74A43C39A8_.wvu.PrintTitles" localSheetId="5" hidden="1">'d. Equipment'!$6:$6</definedName>
    <definedName name="Z_D7FF18E2_A72D_4088_BD59_9D74A43C39A8_.wvu.PrintTitles" localSheetId="6" hidden="1">'e. Supplies'!$6:$6</definedName>
    <definedName name="Z_D7FF18E2_A72D_4088_BD59_9D74A43C39A8_.wvu.PrintTitles" localSheetId="7" hidden="1">'f. Contractual'!$6:$6</definedName>
    <definedName name="Z_D7FF18E2_A72D_4088_BD59_9D74A43C39A8_.wvu.PrintTitles" localSheetId="8" hidden="1">'g. Construction'!$9:$9</definedName>
    <definedName name="Z_D7FF18E2_A72D_4088_BD59_9D74A43C39A8_.wvu.PrintTitles" localSheetId="9" hidden="1">'h. Other'!$6:$6</definedName>
    <definedName name="Z_D7FF18E2_A72D_4088_BD59_9D74A43C39A8_.wvu.PrintTitles" localSheetId="11" hidden="1">'j. Cost Share'!$6:$6</definedName>
  </definedNames>
  <calcPr calcId="191028"/>
  <customWorkbookViews>
    <customWorkbookView name="Wilson, Todd - Personal View" guid="{BF352FCE-C1BE-4B84-9561-6030FEF6A15F}" mergeInterval="0" personalView="1" maximized="1" windowWidth="1680" windowHeight="864" tabRatio="783" activeSheetId="10"/>
    <customWorkbookView name="nkiyota - Personal View" guid="{D5CEF8EB-A9A7-4458-BF65-8F18E34CBA87}" mergeInterval="0" personalView="1" maximized="1" xWindow="1" yWindow="1" windowWidth="1676" windowHeight="754" tabRatio="783" activeSheetId="10"/>
    <customWorkbookView name="nblackst - Personal View" guid="{6588CF8C-0BB8-4786-9A46-0A2D10254132}" mergeInterval="0" personalView="1" maximized="1" xWindow="1" yWindow="1" windowWidth="1276" windowHeight="697" tabRatio="783" activeSheetId="1" showComments="commIndAndComment"/>
    <customWorkbookView name="mwise - Personal View" guid="{712CE29F-EFCA-4968-A7C5-599F87319D6A}" mergeInterval="0" personalView="1" maximized="1" xWindow="1" yWindow="1" windowWidth="1020" windowHeight="506" tabRatio="783" activeSheetId="1"/>
    <customWorkbookView name="Todd Wilson - Personal View" guid="{5BEC5FDE-32D0-42EF-8D2A-06DCBD4F05CC}" mergeInterval="0" personalView="1" maximized="1" xWindow="1" yWindow="1" windowWidth="1680" windowHeight="787" tabRatio="783" activeSheetId="11" showComments="commIndAndComment"/>
    <customWorkbookView name="utrujill - Personal View" guid="{D7FF18E2-A72D-4088-BD59-9D74A43C39A8}" mergeInterval="0" personalView="1" maximized="1" xWindow="1" yWindow="1" windowWidth="1244" windowHeight="748" tabRatio="783" activeSheetId="3"/>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22" i="4" l="1" a="1"/>
  <c r="M122" i="4" s="1"/>
  <c r="M109" i="4" a="1"/>
  <c r="M109" i="4" s="1"/>
  <c r="M94" i="4" a="1"/>
  <c r="M94" i="4" s="1"/>
  <c r="M138" i="4" a="1"/>
  <c r="M138" i="4" s="1"/>
  <c r="M139" i="4" a="1"/>
  <c r="M139" i="4" s="1"/>
  <c r="M140" i="4" a="1"/>
  <c r="M140" i="4" s="1"/>
  <c r="M141" i="4" a="1"/>
  <c r="M141" i="4" s="1"/>
  <c r="M142" i="4" a="1"/>
  <c r="M142" i="4" s="1"/>
  <c r="M143" i="4" a="1"/>
  <c r="M143" i="4" s="1"/>
  <c r="M144" i="4" a="1"/>
  <c r="M144" i="4" s="1"/>
  <c r="M145" i="4" a="1"/>
  <c r="M145" i="4" s="1"/>
  <c r="M146" i="4" a="1"/>
  <c r="M146" i="4" s="1"/>
  <c r="M147" i="4" a="1"/>
  <c r="M147" i="4" s="1"/>
  <c r="M137" i="4" a="1"/>
  <c r="M137" i="4" s="1"/>
  <c r="M123" i="4" a="1"/>
  <c r="M123" i="4" s="1"/>
  <c r="M124" i="4" a="1"/>
  <c r="M124" i="4" s="1"/>
  <c r="M125" i="4" a="1"/>
  <c r="M125" i="4" s="1"/>
  <c r="M126" i="4" a="1"/>
  <c r="M126" i="4" s="1"/>
  <c r="M127" i="4" a="1"/>
  <c r="M127" i="4" s="1"/>
  <c r="M128" i="4" a="1"/>
  <c r="M128" i="4" s="1"/>
  <c r="M129" i="4" a="1"/>
  <c r="M129" i="4" s="1"/>
  <c r="M130" i="4" a="1"/>
  <c r="M130" i="4" s="1"/>
  <c r="M131" i="4" a="1"/>
  <c r="M131" i="4" s="1"/>
  <c r="M132" i="4" a="1"/>
  <c r="M132" i="4" s="1"/>
  <c r="M133" i="4" a="1"/>
  <c r="M133" i="4" s="1"/>
  <c r="M134" i="4" a="1"/>
  <c r="M134" i="4" s="1"/>
  <c r="M135" i="4" a="1"/>
  <c r="M135" i="4" s="1"/>
  <c r="M110" i="4" a="1"/>
  <c r="M110" i="4" s="1"/>
  <c r="M111" i="4" a="1"/>
  <c r="M111" i="4" s="1"/>
  <c r="M112" i="4" a="1"/>
  <c r="M112" i="4" s="1"/>
  <c r="M113" i="4" a="1"/>
  <c r="M113" i="4" s="1"/>
  <c r="M114" i="4" a="1"/>
  <c r="M114" i="4" s="1"/>
  <c r="M115" i="4" a="1"/>
  <c r="M115" i="4" s="1"/>
  <c r="M116" i="4" a="1"/>
  <c r="M116" i="4" s="1"/>
  <c r="M117" i="4" a="1"/>
  <c r="M117" i="4" s="1"/>
  <c r="M118" i="4" a="1"/>
  <c r="M118" i="4" s="1"/>
  <c r="M119" i="4" a="1"/>
  <c r="M119" i="4" s="1"/>
  <c r="M95" i="4" a="1"/>
  <c r="M95" i="4" s="1"/>
  <c r="M96" i="4" a="1"/>
  <c r="M96" i="4" s="1"/>
  <c r="M97" i="4" a="1"/>
  <c r="M97" i="4" s="1"/>
  <c r="M98" i="4" a="1"/>
  <c r="M98" i="4" s="1"/>
  <c r="M99" i="4" a="1"/>
  <c r="M99" i="4" s="1"/>
  <c r="M100" i="4" a="1"/>
  <c r="M100" i="4" s="1"/>
  <c r="M101" i="4" a="1"/>
  <c r="M101" i="4" s="1"/>
  <c r="M102" i="4" a="1"/>
  <c r="M102" i="4" s="1"/>
  <c r="M103" i="4" a="1"/>
  <c r="M103" i="4" s="1"/>
  <c r="M104" i="4" a="1"/>
  <c r="M104" i="4" s="1"/>
  <c r="M105" i="4" a="1"/>
  <c r="M105" i="4" s="1"/>
  <c r="M106" i="4" a="1"/>
  <c r="M106" i="4" s="1"/>
  <c r="M107" i="4" a="1"/>
  <c r="M107" i="4" s="1"/>
  <c r="M82" i="4" a="1"/>
  <c r="M82" i="4" s="1"/>
  <c r="M83" i="4" a="1"/>
  <c r="M83" i="4" s="1"/>
  <c r="M84" i="4" a="1"/>
  <c r="M84" i="4" s="1"/>
  <c r="M85" i="4" a="1"/>
  <c r="M85" i="4" s="1"/>
  <c r="M86" i="4" a="1"/>
  <c r="M86" i="4" s="1"/>
  <c r="M87" i="4" a="1"/>
  <c r="M87" i="4" s="1"/>
  <c r="M88" i="4" a="1"/>
  <c r="M88" i="4" s="1"/>
  <c r="M89" i="4" a="1"/>
  <c r="M89" i="4" s="1"/>
  <c r="M90" i="4" a="1"/>
  <c r="M90" i="4" s="1"/>
  <c r="M91" i="4" a="1"/>
  <c r="M91" i="4" s="1"/>
  <c r="M81" i="4" a="1"/>
  <c r="M81" i="4" s="1"/>
  <c r="M67" i="4" a="1"/>
  <c r="M67" i="4" s="1"/>
  <c r="M68" i="4" a="1"/>
  <c r="M68" i="4" s="1"/>
  <c r="M69" i="4" a="1"/>
  <c r="M69" i="4" s="1"/>
  <c r="M70" i="4" a="1"/>
  <c r="M70" i="4" s="1"/>
  <c r="M71" i="4" a="1"/>
  <c r="M71" i="4" s="1"/>
  <c r="M72" i="4" a="1"/>
  <c r="M72" i="4" s="1"/>
  <c r="M73" i="4" a="1"/>
  <c r="M73" i="4" s="1"/>
  <c r="M74" i="4" a="1"/>
  <c r="M74" i="4" s="1"/>
  <c r="M75" i="4" a="1"/>
  <c r="M75" i="4" s="1"/>
  <c r="M76" i="4" a="1"/>
  <c r="M76" i="4" s="1"/>
  <c r="M77" i="4" a="1"/>
  <c r="M77" i="4" s="1"/>
  <c r="M78" i="4" a="1"/>
  <c r="M78" i="4" s="1"/>
  <c r="M79" i="4" a="1"/>
  <c r="M79" i="4" s="1"/>
  <c r="M66" i="4" a="1"/>
  <c r="M66" i="4" s="1"/>
  <c r="M54" i="4" a="1"/>
  <c r="M54" i="4" s="1"/>
  <c r="M55" i="4" a="1"/>
  <c r="M55" i="4" s="1"/>
  <c r="M56" i="4" a="1"/>
  <c r="M56" i="4" s="1"/>
  <c r="M57" i="4" a="1"/>
  <c r="M57" i="4" s="1"/>
  <c r="M58" i="4" a="1"/>
  <c r="M58" i="4" s="1"/>
  <c r="M59" i="4" a="1"/>
  <c r="M59" i="4" s="1"/>
  <c r="M60" i="4" a="1"/>
  <c r="M60" i="4" s="1"/>
  <c r="M61" i="4" a="1"/>
  <c r="M61" i="4" s="1"/>
  <c r="M62" i="4" a="1"/>
  <c r="M62" i="4" s="1"/>
  <c r="M63" i="4" a="1"/>
  <c r="M63" i="4" s="1"/>
  <c r="M53" i="4" a="1"/>
  <c r="M53" i="4" s="1"/>
  <c r="M39" i="4" a="1"/>
  <c r="M39" i="4" s="1"/>
  <c r="M40" i="4" a="1"/>
  <c r="M40" i="4" s="1"/>
  <c r="M41" i="4" a="1"/>
  <c r="M41" i="4"/>
  <c r="M42" i="4" a="1"/>
  <c r="M42" i="4" s="1"/>
  <c r="M43" i="4" a="1"/>
  <c r="M43" i="4" s="1"/>
  <c r="M44" i="4" a="1"/>
  <c r="M44" i="4" s="1"/>
  <c r="M45" i="4" a="1"/>
  <c r="M45" i="4" s="1"/>
  <c r="M46" i="4" a="1"/>
  <c r="M46" i="4" s="1"/>
  <c r="M47" i="4" a="1"/>
  <c r="M47" i="4" s="1"/>
  <c r="M48" i="4" a="1"/>
  <c r="M48" i="4" s="1"/>
  <c r="M49" i="4" a="1"/>
  <c r="M49" i="4" s="1"/>
  <c r="M50" i="4" a="1"/>
  <c r="M50" i="4" s="1"/>
  <c r="M51" i="4" a="1"/>
  <c r="M51" i="4" s="1"/>
  <c r="M38" i="4" a="1"/>
  <c r="M38" i="4" s="1"/>
  <c r="M26" i="4" a="1"/>
  <c r="M26" i="4" s="1"/>
  <c r="M27" i="4" a="1"/>
  <c r="M27" i="4" s="1"/>
  <c r="M28" i="4" a="1"/>
  <c r="M28" i="4" s="1"/>
  <c r="M29" i="4" a="1"/>
  <c r="M29" i="4" s="1"/>
  <c r="M30" i="4" a="1"/>
  <c r="M30" i="4" s="1"/>
  <c r="M31" i="4" a="1"/>
  <c r="M31" i="4" s="1"/>
  <c r="M32" i="4" a="1"/>
  <c r="M32" i="4" s="1"/>
  <c r="M33" i="4" a="1"/>
  <c r="M33" i="4" s="1"/>
  <c r="M34" i="4" a="1"/>
  <c r="M34" i="4" s="1"/>
  <c r="M35" i="4" a="1"/>
  <c r="M35" i="4" s="1"/>
  <c r="M25" i="4" a="1"/>
  <c r="M25" i="4" s="1"/>
  <c r="M9" i="4" a="1"/>
  <c r="M9" i="4"/>
  <c r="M10" i="4" a="1"/>
  <c r="M10" i="4" s="1"/>
  <c r="M11" i="4" a="1"/>
  <c r="M11" i="4" s="1"/>
  <c r="M12" i="4" a="1"/>
  <c r="M12" i="4" s="1"/>
  <c r="M13" i="4" a="1"/>
  <c r="M13" i="4" s="1"/>
  <c r="M14" i="4" a="1"/>
  <c r="M14" i="4" s="1"/>
  <c r="M15" i="4" a="1"/>
  <c r="M15" i="4" s="1"/>
  <c r="M16" i="4" a="1"/>
  <c r="M16" i="4" s="1"/>
  <c r="M17" i="4" a="1"/>
  <c r="M17" i="4" s="1"/>
  <c r="M18" i="4" a="1"/>
  <c r="M18" i="4" s="1"/>
  <c r="M19" i="4" a="1"/>
  <c r="M19" i="4" s="1"/>
  <c r="M20" i="4" a="1"/>
  <c r="M20" i="4" s="1"/>
  <c r="M21" i="4" a="1"/>
  <c r="M21" i="4" s="1"/>
  <c r="M22" i="4" a="1"/>
  <c r="M22" i="4" s="1"/>
  <c r="M23" i="4" a="1"/>
  <c r="M23" i="4" s="1"/>
  <c r="M8" i="4" a="1"/>
  <c r="M8" i="4" s="1"/>
  <c r="K44" i="7" l="1"/>
  <c r="J44" i="7"/>
  <c r="L44" i="7"/>
  <c r="I44" i="7"/>
  <c r="H44" i="7"/>
  <c r="G44" i="7"/>
  <c r="G36" i="1"/>
  <c r="D26" i="9" l="1"/>
  <c r="F28" i="6"/>
  <c r="D28" i="8"/>
  <c r="L7" i="7" a="1"/>
  <c r="L7" i="7" s="1"/>
  <c r="L27" i="7"/>
  <c r="F9" i="6"/>
  <c r="F9" i="5" l="1"/>
  <c r="F26" i="5" s="1"/>
  <c r="U8" i="3" a="1"/>
  <c r="U8" i="3" s="1"/>
  <c r="J39" i="14"/>
  <c r="J38" i="14"/>
  <c r="J37" i="14"/>
  <c r="J33" i="14"/>
  <c r="G5" i="14"/>
  <c r="C36" i="14" s="1"/>
  <c r="D5" i="14"/>
  <c r="G5" i="13"/>
  <c r="C36" i="13" s="1"/>
  <c r="D5" i="13"/>
  <c r="J39" i="13"/>
  <c r="J38" i="13"/>
  <c r="J37" i="13"/>
  <c r="J33" i="13"/>
  <c r="H54" i="16"/>
  <c r="G54" i="16"/>
  <c r="F54" i="16"/>
  <c r="E54" i="16"/>
  <c r="D54" i="16"/>
  <c r="H38" i="16"/>
  <c r="G38" i="16"/>
  <c r="F38" i="16"/>
  <c r="E38" i="16"/>
  <c r="D38" i="16"/>
  <c r="H22" i="16"/>
  <c r="G22" i="16"/>
  <c r="F22" i="16"/>
  <c r="E22" i="16"/>
  <c r="D22" i="16"/>
  <c r="I28" i="11"/>
  <c r="H28" i="11"/>
  <c r="G28" i="11"/>
  <c r="F28" i="11"/>
  <c r="E28" i="11"/>
  <c r="J27" i="11"/>
  <c r="J26" i="11"/>
  <c r="J25" i="11"/>
  <c r="J24" i="11"/>
  <c r="J23" i="11"/>
  <c r="J22" i="11"/>
  <c r="J21" i="11"/>
  <c r="J20" i="11"/>
  <c r="J19" i="11"/>
  <c r="J18" i="11"/>
  <c r="J17" i="11"/>
  <c r="J16" i="11"/>
  <c r="J15" i="11"/>
  <c r="J14" i="11"/>
  <c r="J13" i="11"/>
  <c r="J12" i="11"/>
  <c r="J11" i="11"/>
  <c r="J10" i="11"/>
  <c r="J9" i="11"/>
  <c r="J8" i="11"/>
  <c r="J7" i="11"/>
  <c r="J17" i="10"/>
  <c r="I17" i="10"/>
  <c r="H17" i="10"/>
  <c r="G17" i="10"/>
  <c r="F17" i="10"/>
  <c r="K16" i="10"/>
  <c r="K15" i="10"/>
  <c r="K14" i="10"/>
  <c r="K13" i="10"/>
  <c r="K59" i="7"/>
  <c r="J59" i="7"/>
  <c r="I59" i="7"/>
  <c r="H59" i="7"/>
  <c r="G59" i="7"/>
  <c r="L35" i="7"/>
  <c r="L48" i="7"/>
  <c r="L49" i="7"/>
  <c r="L50" i="7"/>
  <c r="L51" i="7"/>
  <c r="L52" i="7"/>
  <c r="L53" i="7"/>
  <c r="L54" i="7"/>
  <c r="L55" i="7"/>
  <c r="L56" i="7"/>
  <c r="L57" i="7"/>
  <c r="L58" i="7"/>
  <c r="L30" i="7"/>
  <c r="L31" i="7"/>
  <c r="L32" i="7"/>
  <c r="L33" i="7"/>
  <c r="L34" i="7"/>
  <c r="L36" i="7"/>
  <c r="L37" i="7"/>
  <c r="L38" i="7"/>
  <c r="L39" i="7"/>
  <c r="L40" i="7"/>
  <c r="L10" i="7"/>
  <c r="L11" i="7"/>
  <c r="L12" i="7"/>
  <c r="L13" i="7"/>
  <c r="L14" i="7"/>
  <c r="L15" i="7"/>
  <c r="L16" i="7"/>
  <c r="L17" i="7"/>
  <c r="L18" i="7"/>
  <c r="L19" i="7"/>
  <c r="J7" i="7"/>
  <c r="F16" i="6"/>
  <c r="F93" i="6"/>
  <c r="F94" i="6"/>
  <c r="F95" i="6"/>
  <c r="F96" i="6"/>
  <c r="F97" i="6"/>
  <c r="F98" i="6"/>
  <c r="F99" i="6"/>
  <c r="F100" i="6"/>
  <c r="F101" i="6"/>
  <c r="F102" i="6"/>
  <c r="F73" i="6"/>
  <c r="F74" i="6"/>
  <c r="F75" i="6"/>
  <c r="F76" i="6"/>
  <c r="F77" i="6"/>
  <c r="F78" i="6"/>
  <c r="F79" i="6"/>
  <c r="F80" i="6"/>
  <c r="F81" i="6"/>
  <c r="F82" i="6"/>
  <c r="F54" i="6"/>
  <c r="F55" i="6"/>
  <c r="F56" i="6"/>
  <c r="F57" i="6"/>
  <c r="F58" i="6"/>
  <c r="F59" i="6"/>
  <c r="F60" i="6"/>
  <c r="F61" i="6"/>
  <c r="F62" i="6"/>
  <c r="F63" i="6"/>
  <c r="F34" i="6"/>
  <c r="F35" i="6"/>
  <c r="F36" i="6"/>
  <c r="F37" i="6"/>
  <c r="F38" i="6"/>
  <c r="F39" i="6"/>
  <c r="F40" i="6"/>
  <c r="F41" i="6"/>
  <c r="F42" i="6"/>
  <c r="F43" i="6"/>
  <c r="F14" i="6"/>
  <c r="F15" i="6"/>
  <c r="F17" i="6"/>
  <c r="F18" i="6"/>
  <c r="F19" i="6"/>
  <c r="F20" i="6"/>
  <c r="F21" i="6"/>
  <c r="F22" i="6"/>
  <c r="F23" i="6"/>
  <c r="F24" i="6"/>
  <c r="F10" i="6"/>
  <c r="F8" i="6"/>
  <c r="F84" i="5"/>
  <c r="F85" i="5"/>
  <c r="F86" i="5"/>
  <c r="F87" i="5"/>
  <c r="F88" i="5"/>
  <c r="F89" i="5"/>
  <c r="F90" i="5"/>
  <c r="F91" i="5"/>
  <c r="F92" i="5"/>
  <c r="F93" i="5"/>
  <c r="F67" i="5"/>
  <c r="F68" i="5"/>
  <c r="F69" i="5"/>
  <c r="F70" i="5"/>
  <c r="F71" i="5"/>
  <c r="F72" i="5"/>
  <c r="F73" i="5"/>
  <c r="F74" i="5"/>
  <c r="F75" i="5"/>
  <c r="F76" i="5"/>
  <c r="F49" i="5"/>
  <c r="F50" i="5"/>
  <c r="F51" i="5"/>
  <c r="F52" i="5"/>
  <c r="F53" i="5"/>
  <c r="F54" i="5"/>
  <c r="F55" i="5"/>
  <c r="F56" i="5"/>
  <c r="F57" i="5"/>
  <c r="F58" i="5"/>
  <c r="F32" i="5"/>
  <c r="F33" i="5"/>
  <c r="F34" i="5"/>
  <c r="F35" i="5"/>
  <c r="F36" i="5"/>
  <c r="F37" i="5"/>
  <c r="F38" i="5"/>
  <c r="F39" i="5"/>
  <c r="F40" i="5"/>
  <c r="F41" i="5"/>
  <c r="F15" i="5"/>
  <c r="F16" i="5"/>
  <c r="F17" i="5"/>
  <c r="F18" i="5"/>
  <c r="F19" i="5"/>
  <c r="F20" i="5"/>
  <c r="F21" i="5"/>
  <c r="F22" i="5"/>
  <c r="F23" i="5"/>
  <c r="F24" i="5"/>
  <c r="F10" i="5"/>
  <c r="F11" i="5"/>
  <c r="F8" i="5"/>
  <c r="T13" i="3"/>
  <c r="T9" i="3"/>
  <c r="R24" i="3"/>
  <c r="O24" i="3"/>
  <c r="L24" i="3"/>
  <c r="I24" i="3"/>
  <c r="F24" i="3"/>
  <c r="T23" i="3"/>
  <c r="Q23" i="3"/>
  <c r="N23" i="3"/>
  <c r="K23" i="3"/>
  <c r="H23" i="3"/>
  <c r="T22" i="3"/>
  <c r="Q22" i="3"/>
  <c r="N22" i="3"/>
  <c r="K22" i="3"/>
  <c r="H22" i="3"/>
  <c r="T21" i="3"/>
  <c r="Q21" i="3"/>
  <c r="N21" i="3"/>
  <c r="K21" i="3"/>
  <c r="H21" i="3"/>
  <c r="T20" i="3"/>
  <c r="Q20" i="3"/>
  <c r="N20" i="3"/>
  <c r="K20" i="3"/>
  <c r="H20" i="3"/>
  <c r="T19" i="3"/>
  <c r="Q19" i="3"/>
  <c r="N19" i="3"/>
  <c r="K19" i="3"/>
  <c r="H19" i="3"/>
  <c r="T18" i="3"/>
  <c r="Q18" i="3"/>
  <c r="N18" i="3"/>
  <c r="K18" i="3"/>
  <c r="H18" i="3"/>
  <c r="T17" i="3"/>
  <c r="Q17" i="3"/>
  <c r="N17" i="3"/>
  <c r="K17" i="3"/>
  <c r="H17" i="3"/>
  <c r="T16" i="3"/>
  <c r="Q16" i="3"/>
  <c r="N16" i="3"/>
  <c r="K16" i="3"/>
  <c r="H16" i="3"/>
  <c r="T15" i="3"/>
  <c r="Q15" i="3"/>
  <c r="N15" i="3"/>
  <c r="K15" i="3"/>
  <c r="H15" i="3"/>
  <c r="T14" i="3"/>
  <c r="Q14" i="3"/>
  <c r="N14" i="3"/>
  <c r="K14" i="3"/>
  <c r="H14" i="3"/>
  <c r="Q13" i="3"/>
  <c r="N13" i="3"/>
  <c r="K13" i="3"/>
  <c r="H13" i="3"/>
  <c r="T12" i="3"/>
  <c r="Q12" i="3"/>
  <c r="N12" i="3"/>
  <c r="K12" i="3"/>
  <c r="H12" i="3"/>
  <c r="T11" i="3"/>
  <c r="Q11" i="3"/>
  <c r="N11" i="3"/>
  <c r="K11" i="3"/>
  <c r="H11" i="3"/>
  <c r="T10" i="3"/>
  <c r="Q10" i="3"/>
  <c r="N10" i="3"/>
  <c r="K10" i="3"/>
  <c r="H10" i="3"/>
  <c r="Q9" i="3"/>
  <c r="N9" i="3"/>
  <c r="K9" i="3"/>
  <c r="H9" i="3"/>
  <c r="T8" i="3"/>
  <c r="Q8" i="3"/>
  <c r="N8" i="3"/>
  <c r="K8" i="3"/>
  <c r="H8" i="3"/>
  <c r="J50" i="2"/>
  <c r="F31" i="2"/>
  <c r="I31" i="2"/>
  <c r="L31" i="2"/>
  <c r="O31" i="2"/>
  <c r="R31" i="2"/>
  <c r="S31" i="2"/>
  <c r="F32" i="2"/>
  <c r="I32" i="2"/>
  <c r="L32" i="2"/>
  <c r="O32" i="2"/>
  <c r="R32" i="2"/>
  <c r="S32" i="2"/>
  <c r="F33" i="2"/>
  <c r="I33" i="2"/>
  <c r="L33" i="2"/>
  <c r="O33" i="2"/>
  <c r="R33" i="2"/>
  <c r="S33" i="2"/>
  <c r="F34" i="2"/>
  <c r="I34" i="2"/>
  <c r="L34" i="2"/>
  <c r="O34" i="2"/>
  <c r="R34" i="2"/>
  <c r="S34" i="2"/>
  <c r="F35" i="2"/>
  <c r="I35" i="2"/>
  <c r="L35" i="2"/>
  <c r="O35" i="2"/>
  <c r="R35" i="2"/>
  <c r="S35" i="2"/>
  <c r="F36" i="2"/>
  <c r="I36" i="2"/>
  <c r="L36" i="2"/>
  <c r="O36" i="2"/>
  <c r="R36" i="2"/>
  <c r="S36" i="2"/>
  <c r="F37" i="2"/>
  <c r="I37" i="2"/>
  <c r="L37" i="2"/>
  <c r="O37" i="2"/>
  <c r="R37" i="2"/>
  <c r="S37" i="2"/>
  <c r="F38" i="2"/>
  <c r="I38" i="2"/>
  <c r="L38" i="2"/>
  <c r="O38" i="2"/>
  <c r="R38" i="2"/>
  <c r="S38" i="2"/>
  <c r="F39" i="2"/>
  <c r="I39" i="2"/>
  <c r="L39" i="2"/>
  <c r="O39" i="2"/>
  <c r="R39" i="2"/>
  <c r="S39" i="2"/>
  <c r="F40" i="2"/>
  <c r="I40" i="2"/>
  <c r="L40" i="2"/>
  <c r="O40" i="2"/>
  <c r="R40" i="2"/>
  <c r="S40" i="2"/>
  <c r="S15" i="2"/>
  <c r="R15" i="2"/>
  <c r="O15" i="2"/>
  <c r="L15" i="2"/>
  <c r="I15" i="2"/>
  <c r="F15" i="2"/>
  <c r="S14" i="2"/>
  <c r="R14" i="2"/>
  <c r="O14" i="2"/>
  <c r="L14" i="2"/>
  <c r="I14" i="2"/>
  <c r="F14" i="2"/>
  <c r="T14" i="2" s="1" a="1"/>
  <c r="T14" i="2" s="1"/>
  <c r="T15" i="2" l="1" a="1"/>
  <c r="T15" i="2" s="1"/>
  <c r="M36" i="4"/>
  <c r="K17" i="10"/>
  <c r="I54" i="16"/>
  <c r="D55" i="16"/>
  <c r="E55" i="16"/>
  <c r="G55" i="16"/>
  <c r="H55" i="16"/>
  <c r="F55" i="16"/>
  <c r="I38" i="16"/>
  <c r="I22" i="16"/>
  <c r="J28" i="11"/>
  <c r="L59" i="7"/>
  <c r="T24" i="3"/>
  <c r="U18" i="3"/>
  <c r="Q24" i="3"/>
  <c r="N24" i="3"/>
  <c r="U22" i="3"/>
  <c r="U21" i="3"/>
  <c r="U17" i="3"/>
  <c r="U14" i="3"/>
  <c r="U13" i="3"/>
  <c r="U10" i="3"/>
  <c r="U9" i="3"/>
  <c r="U23" i="3"/>
  <c r="U20" i="3"/>
  <c r="U19" i="3"/>
  <c r="U16" i="3"/>
  <c r="U15" i="3"/>
  <c r="U12" i="3"/>
  <c r="U11" i="3"/>
  <c r="H24" i="3"/>
  <c r="K24" i="3"/>
  <c r="T40" i="2"/>
  <c r="T35" i="2"/>
  <c r="T32" i="2"/>
  <c r="T36" i="2"/>
  <c r="T37" i="2"/>
  <c r="T31" i="2"/>
  <c r="T38" i="2"/>
  <c r="T34" i="2"/>
  <c r="T33" i="2"/>
  <c r="T39" i="2"/>
  <c r="E36" i="14" l="1"/>
  <c r="E40" i="14" s="1"/>
  <c r="F36" i="13"/>
  <c r="F36" i="14"/>
  <c r="F40" i="14" s="1"/>
  <c r="G36" i="13"/>
  <c r="G36" i="14"/>
  <c r="G40" i="14" s="1"/>
  <c r="E36" i="13"/>
  <c r="E40" i="13" s="1"/>
  <c r="I55" i="16"/>
  <c r="U24" i="3"/>
  <c r="J36" i="14" l="1"/>
  <c r="J40" i="14" s="1"/>
  <c r="G40" i="13"/>
  <c r="F40" i="13" l="1"/>
  <c r="J36" i="13"/>
  <c r="J40" i="13" s="1"/>
  <c r="M148" i="4" l="1"/>
  <c r="M120" i="4"/>
  <c r="M92" i="4"/>
  <c r="M64" i="4"/>
  <c r="M150" i="4" l="1"/>
  <c r="F16" i="2" l="1"/>
  <c r="I16" i="2"/>
  <c r="L16" i="2"/>
  <c r="O16" i="2"/>
  <c r="R16" i="2"/>
  <c r="S16" i="2"/>
  <c r="T16" i="2" l="1"/>
  <c r="F17" i="1" l="1"/>
  <c r="F16" i="1"/>
  <c r="F15" i="1"/>
  <c r="F14" i="1"/>
  <c r="F13" i="1"/>
  <c r="H12" i="14" l="1"/>
  <c r="H12" i="13"/>
  <c r="H13" i="14"/>
  <c r="H13" i="13"/>
  <c r="H14" i="14"/>
  <c r="H14" i="13"/>
  <c r="H15" i="14"/>
  <c r="H15" i="13"/>
  <c r="H16" i="14"/>
  <c r="H16" i="13"/>
  <c r="F18" i="1"/>
  <c r="D98" i="9"/>
  <c r="D80" i="9"/>
  <c r="D62" i="9"/>
  <c r="D44" i="9"/>
  <c r="D96" i="8"/>
  <c r="D79" i="8"/>
  <c r="D62" i="8"/>
  <c r="D45" i="8"/>
  <c r="L47" i="7"/>
  <c r="G29" i="1"/>
  <c r="F29" i="1"/>
  <c r="E29" i="1"/>
  <c r="D29" i="1"/>
  <c r="C29" i="1"/>
  <c r="L43" i="7"/>
  <c r="L42" i="7"/>
  <c r="L41" i="7"/>
  <c r="L29" i="7"/>
  <c r="L28" i="7"/>
  <c r="K24" i="7"/>
  <c r="J24" i="7"/>
  <c r="I24" i="7"/>
  <c r="H24" i="7"/>
  <c r="G24" i="7"/>
  <c r="L23" i="7"/>
  <c r="L22" i="7"/>
  <c r="L21" i="7"/>
  <c r="L20" i="7"/>
  <c r="L9" i="7"/>
  <c r="L8" i="7"/>
  <c r="F107" i="6"/>
  <c r="F106" i="6"/>
  <c r="F105" i="6"/>
  <c r="F104" i="6"/>
  <c r="F103" i="6"/>
  <c r="F92" i="6"/>
  <c r="F91" i="6"/>
  <c r="F90" i="6"/>
  <c r="F87" i="6"/>
  <c r="F86" i="6"/>
  <c r="F85" i="6"/>
  <c r="F84" i="6"/>
  <c r="F83" i="6"/>
  <c r="F72" i="6"/>
  <c r="F71" i="6"/>
  <c r="F70" i="6"/>
  <c r="F67" i="6"/>
  <c r="F66" i="6"/>
  <c r="F65" i="6"/>
  <c r="F64" i="6"/>
  <c r="F53" i="6"/>
  <c r="F52" i="6"/>
  <c r="F51" i="6"/>
  <c r="F50" i="6"/>
  <c r="F47" i="6"/>
  <c r="F46" i="6"/>
  <c r="F45" i="6"/>
  <c r="F44" i="6"/>
  <c r="F33" i="6"/>
  <c r="F32" i="6"/>
  <c r="F31" i="6"/>
  <c r="F30" i="6"/>
  <c r="F27" i="6"/>
  <c r="F26" i="6"/>
  <c r="F25" i="6"/>
  <c r="F13" i="6"/>
  <c r="F12" i="6"/>
  <c r="F11" i="6"/>
  <c r="F97" i="5"/>
  <c r="F96" i="5"/>
  <c r="F95" i="5"/>
  <c r="F94" i="5"/>
  <c r="F83" i="5"/>
  <c r="F82" i="5"/>
  <c r="F79" i="5"/>
  <c r="F78" i="5"/>
  <c r="F77" i="5"/>
  <c r="F66" i="5"/>
  <c r="F65" i="5"/>
  <c r="F64" i="5"/>
  <c r="F61" i="5"/>
  <c r="F60" i="5"/>
  <c r="F59" i="5"/>
  <c r="F48" i="5"/>
  <c r="F47" i="5"/>
  <c r="F46" i="5"/>
  <c r="F43" i="5"/>
  <c r="F42" i="5"/>
  <c r="F31" i="5"/>
  <c r="F30" i="5"/>
  <c r="F29" i="5"/>
  <c r="F28" i="5"/>
  <c r="F25" i="5"/>
  <c r="F14" i="5"/>
  <c r="F13" i="5"/>
  <c r="F12" i="5"/>
  <c r="R42" i="2"/>
  <c r="R41" i="2"/>
  <c r="H17" i="13" l="1"/>
  <c r="H17" i="14"/>
  <c r="H61" i="7"/>
  <c r="K61" i="7"/>
  <c r="I61" i="7"/>
  <c r="G61" i="7"/>
  <c r="J61" i="7"/>
  <c r="F62" i="5"/>
  <c r="H29" i="1"/>
  <c r="F44" i="5"/>
  <c r="F98" i="5"/>
  <c r="F80" i="5"/>
  <c r="F108" i="6"/>
  <c r="F48" i="6"/>
  <c r="F88" i="6"/>
  <c r="F68" i="6"/>
  <c r="L24" i="7"/>
  <c r="D100" i="9"/>
  <c r="D98" i="8"/>
  <c r="F31" i="1"/>
  <c r="E31" i="1"/>
  <c r="G27" i="13" l="1"/>
  <c r="G27" i="14"/>
  <c r="H27" i="13"/>
  <c r="H27" i="14"/>
  <c r="L61" i="7"/>
  <c r="F110" i="6"/>
  <c r="G31" i="1"/>
  <c r="I27" i="13" l="1"/>
  <c r="I27" i="14"/>
  <c r="S17" i="2"/>
  <c r="S18" i="2"/>
  <c r="S19" i="2"/>
  <c r="S20" i="2"/>
  <c r="S21" i="2"/>
  <c r="S22" i="2"/>
  <c r="S23" i="2"/>
  <c r="S24" i="2"/>
  <c r="S25" i="2"/>
  <c r="S26" i="2"/>
  <c r="S27" i="2"/>
  <c r="S28" i="2"/>
  <c r="S29" i="2"/>
  <c r="S30" i="2"/>
  <c r="S41" i="2"/>
  <c r="S42" i="2"/>
  <c r="S43" i="2"/>
  <c r="S44" i="2"/>
  <c r="S45" i="2"/>
  <c r="S46" i="2"/>
  <c r="S47" i="2"/>
  <c r="S48" i="2"/>
  <c r="S49" i="2"/>
  <c r="P50" i="2"/>
  <c r="R49" i="2"/>
  <c r="R48" i="2"/>
  <c r="R47" i="2"/>
  <c r="R46" i="2"/>
  <c r="R45" i="2"/>
  <c r="R44" i="2"/>
  <c r="R43" i="2"/>
  <c r="R30" i="2"/>
  <c r="R29" i="2"/>
  <c r="R28" i="2"/>
  <c r="R27" i="2"/>
  <c r="R26" i="2"/>
  <c r="R25" i="2"/>
  <c r="R24" i="2"/>
  <c r="R23" i="2"/>
  <c r="R22" i="2"/>
  <c r="R21" i="2"/>
  <c r="R20" i="2"/>
  <c r="R19" i="2"/>
  <c r="R18" i="2"/>
  <c r="R17" i="2"/>
  <c r="M50" i="2"/>
  <c r="O49" i="2"/>
  <c r="O48" i="2"/>
  <c r="O47" i="2"/>
  <c r="O46" i="2"/>
  <c r="O45" i="2"/>
  <c r="O44" i="2"/>
  <c r="O43" i="2"/>
  <c r="O42" i="2"/>
  <c r="O41" i="2"/>
  <c r="O30" i="2"/>
  <c r="O29" i="2"/>
  <c r="O28" i="2"/>
  <c r="O27" i="2"/>
  <c r="O26" i="2"/>
  <c r="O25" i="2"/>
  <c r="O24" i="2"/>
  <c r="O23" i="2"/>
  <c r="O22" i="2"/>
  <c r="O21" i="2"/>
  <c r="O20" i="2"/>
  <c r="O19" i="2"/>
  <c r="O18" i="2"/>
  <c r="O17" i="2"/>
  <c r="G23" i="1"/>
  <c r="F27" i="1"/>
  <c r="G27" i="1"/>
  <c r="F28" i="1"/>
  <c r="G28" i="1"/>
  <c r="I23" i="13" l="1"/>
  <c r="I23" i="14"/>
  <c r="R50" i="2"/>
  <c r="F30" i="1"/>
  <c r="H26" i="14" s="1"/>
  <c r="G30" i="1"/>
  <c r="I26" i="14" s="1"/>
  <c r="F32" i="1"/>
  <c r="G22" i="1"/>
  <c r="O50" i="2"/>
  <c r="F22" i="1"/>
  <c r="G32" i="1"/>
  <c r="G34" i="1"/>
  <c r="F34" i="1"/>
  <c r="F23" i="1"/>
  <c r="G25" i="1"/>
  <c r="H30" i="14" l="1"/>
  <c r="H30" i="13"/>
  <c r="I30" i="14"/>
  <c r="I30" i="13"/>
  <c r="I28" i="14"/>
  <c r="I28" i="13"/>
  <c r="H28" i="14"/>
  <c r="H28" i="13"/>
  <c r="I26" i="13"/>
  <c r="H26" i="13"/>
  <c r="I25" i="14"/>
  <c r="I25" i="13"/>
  <c r="H23" i="13"/>
  <c r="H23" i="14"/>
  <c r="H22" i="14"/>
  <c r="H22" i="13"/>
  <c r="I22" i="13"/>
  <c r="I22" i="14"/>
  <c r="G21" i="1"/>
  <c r="F25" i="1"/>
  <c r="G24" i="1"/>
  <c r="F21" i="1"/>
  <c r="F24" i="1"/>
  <c r="H25" i="14" l="1"/>
  <c r="H25" i="13"/>
  <c r="H24" i="14"/>
  <c r="H24" i="13"/>
  <c r="I24" i="13"/>
  <c r="I24" i="14"/>
  <c r="H21" i="13"/>
  <c r="H21" i="14"/>
  <c r="I21" i="14"/>
  <c r="I21" i="13"/>
  <c r="G33" i="1"/>
  <c r="F33" i="1"/>
  <c r="H29" i="13" l="1"/>
  <c r="H31" i="13" s="1"/>
  <c r="H29" i="14"/>
  <c r="H31" i="14" s="1"/>
  <c r="G35" i="1"/>
  <c r="H17" i="1" s="1"/>
  <c r="I29" i="14"/>
  <c r="I31" i="14" s="1"/>
  <c r="I29" i="13"/>
  <c r="I31" i="13" s="1"/>
  <c r="H11" i="12"/>
  <c r="D12" i="12"/>
  <c r="E12" i="12"/>
  <c r="G24" i="12"/>
  <c r="G26" i="12" s="1"/>
  <c r="H28" i="12"/>
  <c r="H36" i="12"/>
  <c r="H40" i="12" s="1"/>
  <c r="H37" i="12"/>
  <c r="H38" i="12"/>
  <c r="H39" i="12"/>
  <c r="E40" i="12"/>
  <c r="F40" i="12"/>
  <c r="G40" i="12"/>
  <c r="D43" i="12"/>
  <c r="D44" i="12"/>
  <c r="E45" i="12"/>
  <c r="F45" i="12"/>
  <c r="G45" i="12"/>
  <c r="H45" i="12"/>
  <c r="E53" i="12"/>
  <c r="F53" i="12"/>
  <c r="G53" i="12"/>
  <c r="H53" i="12"/>
  <c r="C27" i="1"/>
  <c r="D27" i="1"/>
  <c r="E27" i="1"/>
  <c r="C28" i="1"/>
  <c r="D28" i="1"/>
  <c r="E28" i="1"/>
  <c r="F17" i="2"/>
  <c r="I17" i="2"/>
  <c r="L17" i="2"/>
  <c r="F18" i="2"/>
  <c r="I18" i="2"/>
  <c r="L18" i="2"/>
  <c r="F19" i="2"/>
  <c r="I19" i="2"/>
  <c r="L19" i="2"/>
  <c r="F20" i="2"/>
  <c r="I20" i="2"/>
  <c r="L20" i="2"/>
  <c r="F21" i="2"/>
  <c r="I21" i="2"/>
  <c r="L21" i="2"/>
  <c r="F22" i="2"/>
  <c r="I22" i="2"/>
  <c r="L22" i="2"/>
  <c r="F23" i="2"/>
  <c r="I23" i="2"/>
  <c r="L23" i="2"/>
  <c r="F24" i="2"/>
  <c r="I24" i="2"/>
  <c r="L24" i="2"/>
  <c r="F25" i="2"/>
  <c r="I25" i="2"/>
  <c r="L25" i="2"/>
  <c r="F26" i="2"/>
  <c r="I26" i="2"/>
  <c r="L26" i="2"/>
  <c r="F27" i="2"/>
  <c r="I27" i="2"/>
  <c r="L27" i="2"/>
  <c r="F28" i="2"/>
  <c r="I28" i="2"/>
  <c r="L28" i="2"/>
  <c r="F29" i="2"/>
  <c r="I29" i="2"/>
  <c r="L29" i="2"/>
  <c r="F30" i="2"/>
  <c r="I30" i="2"/>
  <c r="L30" i="2"/>
  <c r="F41" i="2"/>
  <c r="I41" i="2"/>
  <c r="L41" i="2"/>
  <c r="F42" i="2"/>
  <c r="I42" i="2"/>
  <c r="L42" i="2"/>
  <c r="F43" i="2"/>
  <c r="I43" i="2"/>
  <c r="L43" i="2"/>
  <c r="F44" i="2"/>
  <c r="I44" i="2"/>
  <c r="L44" i="2"/>
  <c r="F45" i="2"/>
  <c r="I45" i="2"/>
  <c r="L45" i="2"/>
  <c r="F46" i="2"/>
  <c r="I46" i="2"/>
  <c r="L46" i="2"/>
  <c r="F47" i="2"/>
  <c r="I47" i="2"/>
  <c r="L47" i="2"/>
  <c r="F48" i="2"/>
  <c r="I48" i="2"/>
  <c r="L48" i="2"/>
  <c r="F49" i="2"/>
  <c r="I49" i="2"/>
  <c r="L49" i="2"/>
  <c r="D50" i="2"/>
  <c r="G50" i="2"/>
  <c r="D31" i="1"/>
  <c r="E22" i="12" l="1"/>
  <c r="F27" i="14"/>
  <c r="F27" i="13"/>
  <c r="D17" i="1"/>
  <c r="I30" i="11"/>
  <c r="E30" i="1"/>
  <c r="G26" i="14" s="1"/>
  <c r="D30" i="1"/>
  <c r="F26" i="14" s="1"/>
  <c r="C30" i="1"/>
  <c r="E26" i="14" s="1"/>
  <c r="I17" i="1"/>
  <c r="H28" i="1"/>
  <c r="H27" i="1"/>
  <c r="T47" i="2"/>
  <c r="T45" i="2"/>
  <c r="T43" i="2"/>
  <c r="T41" i="2"/>
  <c r="T29" i="2"/>
  <c r="T27" i="2"/>
  <c r="T25" i="2"/>
  <c r="T23" i="2"/>
  <c r="T21" i="2"/>
  <c r="T19" i="2"/>
  <c r="T17" i="2"/>
  <c r="F100" i="5"/>
  <c r="T49" i="2"/>
  <c r="T48" i="2"/>
  <c r="T46" i="2"/>
  <c r="T44" i="2"/>
  <c r="T42" i="2"/>
  <c r="T30" i="2"/>
  <c r="T28" i="2"/>
  <c r="T26" i="2"/>
  <c r="T24" i="2"/>
  <c r="T22" i="2"/>
  <c r="T20" i="2"/>
  <c r="T18" i="2"/>
  <c r="D45" i="12"/>
  <c r="S50" i="2"/>
  <c r="C34" i="1"/>
  <c r="E34" i="1"/>
  <c r="D34" i="1"/>
  <c r="D32" i="1"/>
  <c r="C32" i="1"/>
  <c r="C31" i="1"/>
  <c r="D25" i="1"/>
  <c r="E24" i="1"/>
  <c r="C23" i="1"/>
  <c r="G10" i="12"/>
  <c r="G9" i="12"/>
  <c r="G8" i="12"/>
  <c r="L50" i="2"/>
  <c r="F50" i="2"/>
  <c r="E32" i="1"/>
  <c r="I50" i="2"/>
  <c r="E30" i="13" l="1"/>
  <c r="E30" i="14"/>
  <c r="E25" i="12"/>
  <c r="F30" i="14"/>
  <c r="F30" i="13"/>
  <c r="F25" i="12"/>
  <c r="G30" i="14"/>
  <c r="G30" i="13"/>
  <c r="D23" i="12"/>
  <c r="E28" i="14"/>
  <c r="E28" i="13"/>
  <c r="F28" i="14"/>
  <c r="F28" i="13"/>
  <c r="G28" i="14"/>
  <c r="G28" i="13"/>
  <c r="E27" i="14"/>
  <c r="J27" i="14" s="1"/>
  <c r="E27" i="13"/>
  <c r="J27" i="13" s="1"/>
  <c r="F26" i="13"/>
  <c r="G26" i="13"/>
  <c r="E26" i="13"/>
  <c r="F25" i="14"/>
  <c r="F25" i="13"/>
  <c r="F19" i="12"/>
  <c r="G24" i="13"/>
  <c r="G24" i="14"/>
  <c r="E23" i="13"/>
  <c r="E23" i="14"/>
  <c r="G16" i="14"/>
  <c r="J16" i="14" s="1"/>
  <c r="G16" i="13"/>
  <c r="J16" i="13" s="1"/>
  <c r="H30" i="1"/>
  <c r="E21" i="12"/>
  <c r="T50" i="2"/>
  <c r="D23" i="1"/>
  <c r="G12" i="12"/>
  <c r="D18" i="12"/>
  <c r="E21" i="1"/>
  <c r="D25" i="12"/>
  <c r="H34" i="1"/>
  <c r="E23" i="12"/>
  <c r="H32" i="1"/>
  <c r="D22" i="12"/>
  <c r="H31" i="1"/>
  <c r="F21" i="12"/>
  <c r="E20" i="12"/>
  <c r="C24" i="1"/>
  <c r="C25" i="1"/>
  <c r="D24" i="1"/>
  <c r="E23" i="1"/>
  <c r="E22" i="1"/>
  <c r="D22" i="1"/>
  <c r="D21" i="1"/>
  <c r="C21" i="1"/>
  <c r="D21" i="12"/>
  <c r="F23" i="12"/>
  <c r="F22" i="12"/>
  <c r="E25" i="1"/>
  <c r="C22" i="1"/>
  <c r="H25" i="12" l="1"/>
  <c r="J30" i="14"/>
  <c r="J30" i="13"/>
  <c r="J28" i="13"/>
  <c r="J26" i="13"/>
  <c r="J26" i="14"/>
  <c r="J28" i="14"/>
  <c r="G25" i="14"/>
  <c r="G25" i="13"/>
  <c r="E25" i="14"/>
  <c r="E25" i="13"/>
  <c r="E24" i="14"/>
  <c r="E24" i="13"/>
  <c r="E19" i="12"/>
  <c r="F24" i="13"/>
  <c r="F24" i="14"/>
  <c r="G23" i="13"/>
  <c r="G23" i="14"/>
  <c r="F23" i="13"/>
  <c r="F23" i="14"/>
  <c r="E22" i="14"/>
  <c r="E22" i="13"/>
  <c r="E17" i="12"/>
  <c r="F22" i="13"/>
  <c r="F22" i="14"/>
  <c r="F17" i="12"/>
  <c r="G22" i="14"/>
  <c r="G22" i="13"/>
  <c r="E21" i="13"/>
  <c r="E21" i="14"/>
  <c r="E16" i="12"/>
  <c r="F21" i="14"/>
  <c r="F21" i="13"/>
  <c r="F16" i="12"/>
  <c r="G21" i="14"/>
  <c r="G21" i="13"/>
  <c r="C33" i="1"/>
  <c r="D33" i="1"/>
  <c r="F18" i="12"/>
  <c r="E33" i="1"/>
  <c r="D20" i="12"/>
  <c r="F20" i="12"/>
  <c r="H22" i="1"/>
  <c r="H23" i="12"/>
  <c r="H24" i="1"/>
  <c r="H23" i="1"/>
  <c r="E18" i="12"/>
  <c r="D16" i="12"/>
  <c r="H21" i="1"/>
  <c r="H25" i="1"/>
  <c r="H22" i="12"/>
  <c r="H21" i="12"/>
  <c r="D19" i="12"/>
  <c r="D17" i="12"/>
  <c r="J25" i="14" l="1"/>
  <c r="J24" i="14"/>
  <c r="J25" i="13"/>
  <c r="H16" i="12"/>
  <c r="E24" i="12"/>
  <c r="E26" i="12" s="1"/>
  <c r="F9" i="12" s="1"/>
  <c r="H19" i="12"/>
  <c r="J23" i="14"/>
  <c r="J24" i="13"/>
  <c r="J23" i="13"/>
  <c r="J22" i="13"/>
  <c r="J22" i="14"/>
  <c r="E35" i="1"/>
  <c r="H15" i="1" s="1"/>
  <c r="G29" i="13"/>
  <c r="G31" i="13" s="1"/>
  <c r="G29" i="14"/>
  <c r="G31" i="14" s="1"/>
  <c r="D35" i="1"/>
  <c r="H14" i="1" s="1"/>
  <c r="F29" i="14"/>
  <c r="F31" i="14" s="1"/>
  <c r="F29" i="13"/>
  <c r="F31" i="13" s="1"/>
  <c r="C35" i="1"/>
  <c r="H13" i="1" s="1"/>
  <c r="E29" i="13"/>
  <c r="E29" i="14"/>
  <c r="J21" i="14"/>
  <c r="J21" i="13"/>
  <c r="F24" i="12"/>
  <c r="F26" i="12" s="1"/>
  <c r="F10" i="12" s="1"/>
  <c r="H10" i="12" s="1"/>
  <c r="H20" i="12"/>
  <c r="H18" i="12"/>
  <c r="H17" i="12"/>
  <c r="D24" i="12"/>
  <c r="D26" i="12" s="1"/>
  <c r="F8" i="12" s="1"/>
  <c r="H8" i="12" s="1"/>
  <c r="E31" i="13" l="1"/>
  <c r="J29" i="13"/>
  <c r="J31" i="13" s="1"/>
  <c r="J29" i="14"/>
  <c r="J31" i="14" s="1"/>
  <c r="E31" i="14"/>
  <c r="D15" i="1"/>
  <c r="G30" i="11"/>
  <c r="D13" i="1"/>
  <c r="E30" i="11"/>
  <c r="I13" i="1"/>
  <c r="D14" i="1"/>
  <c r="F30" i="11"/>
  <c r="I14" i="1"/>
  <c r="I15" i="1"/>
  <c r="H24" i="12"/>
  <c r="H26" i="12" s="1"/>
  <c r="H9" i="12"/>
  <c r="H12" i="12" s="1"/>
  <c r="F12" i="12"/>
  <c r="G13" i="13" l="1"/>
  <c r="G13" i="14"/>
  <c r="J13" i="14" s="1"/>
  <c r="G12" i="13"/>
  <c r="J12" i="13" s="1"/>
  <c r="G12" i="14"/>
  <c r="G14" i="14"/>
  <c r="J14" i="14" s="1"/>
  <c r="G14" i="13"/>
  <c r="J14" i="13" s="1"/>
  <c r="J12" i="14" l="1"/>
  <c r="J13" i="13"/>
  <c r="H33" i="1"/>
  <c r="F35" i="1" l="1"/>
  <c r="H35" i="1"/>
  <c r="D32" i="11" s="1"/>
  <c r="J32" i="11" s="1"/>
  <c r="H16" i="1" l="1"/>
  <c r="D16" i="1" l="1"/>
  <c r="D18" i="1" s="1"/>
  <c r="H30" i="11"/>
  <c r="H18" i="1"/>
  <c r="I16" i="1"/>
  <c r="I24" i="1" l="1"/>
  <c r="D36" i="1"/>
  <c r="I36" i="1" s="1"/>
  <c r="I31" i="1"/>
  <c r="I34" i="1"/>
  <c r="G15" i="13"/>
  <c r="G15" i="14"/>
  <c r="I32" i="1"/>
  <c r="I28" i="1"/>
  <c r="I29" i="1"/>
  <c r="I27" i="1"/>
  <c r="I23" i="1"/>
  <c r="I30" i="1"/>
  <c r="I25" i="1"/>
  <c r="I18" i="1"/>
  <c r="I22" i="1"/>
  <c r="I33" i="1"/>
  <c r="I21" i="1"/>
  <c r="I35" i="1" l="1"/>
  <c r="J15" i="14"/>
  <c r="J17" i="14" s="1"/>
  <c r="G17" i="14"/>
  <c r="J15" i="13"/>
  <c r="J17" i="13" s="1"/>
  <c r="G17"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<sst xmlns="http://schemas.openxmlformats.org/spreadsheetml/2006/main" count="634" uniqueCount="313">
  <si>
    <t>Award Number:</t>
  </si>
  <si>
    <t>Date of Submission:</t>
  </si>
  <si>
    <t>Award Recipient:</t>
  </si>
  <si>
    <t xml:space="preserve">Form submitted by: </t>
  </si>
  <si>
    <t>(May be award recipient or sub-recipient)</t>
  </si>
  <si>
    <r>
      <t xml:space="preserve">SUMMARY OF BUDGET CATEGORY COSTS PROPOSED
</t>
    </r>
    <r>
      <rPr>
        <b/>
        <sz val="11"/>
        <color indexed="10"/>
        <rFont val="Arial"/>
        <family val="2"/>
      </rPr>
      <t>The values in this summary table are from entries made in subsequent tabs, only blank white cells require data entry</t>
    </r>
  </si>
  <si>
    <t>Section A - Budget Summary</t>
  </si>
  <si>
    <t>Federal</t>
  </si>
  <si>
    <t>Cost Share</t>
  </si>
  <si>
    <t>Total Costs</t>
  </si>
  <si>
    <t>Cost Share %</t>
  </si>
  <si>
    <t>Proposed Budget Period Dates</t>
  </si>
  <si>
    <t>Budget Period 1</t>
  </si>
  <si>
    <t>Budget Period 2</t>
  </si>
  <si>
    <t>Budget Period 3</t>
  </si>
  <si>
    <t>Budget Period 4</t>
  </si>
  <si>
    <t>Budget Period 5</t>
  </si>
  <si>
    <t>Total</t>
  </si>
  <si>
    <t>Section B - Budget Categories</t>
  </si>
  <si>
    <t>CATEGORY</t>
  </si>
  <si>
    <t>% of Project</t>
  </si>
  <si>
    <r>
      <t xml:space="preserve">Comments </t>
    </r>
    <r>
      <rPr>
        <sz val="10"/>
        <rFont val="Arial"/>
        <family val="2"/>
      </rPr>
      <t>(as needed)</t>
    </r>
  </si>
  <si>
    <t>a. Personnel</t>
  </si>
  <si>
    <t>b. Fringe Benefits</t>
  </si>
  <si>
    <t>c. Travel</t>
  </si>
  <si>
    <t>d. Equipment</t>
  </si>
  <si>
    <t>e. Supplies</t>
  </si>
  <si>
    <t>f. Contractual</t>
  </si>
  <si>
    <t>Sub-recipient</t>
  </si>
  <si>
    <t>Contractor</t>
  </si>
  <si>
    <t>FFRDC</t>
  </si>
  <si>
    <t xml:space="preserve">Total Contractual </t>
  </si>
  <si>
    <t>g. Construction</t>
  </si>
  <si>
    <t>h. Other Direct Costs</t>
  </si>
  <si>
    <t>Total Direct Costs</t>
  </si>
  <si>
    <t>i. Indirect Charges</t>
  </si>
  <si>
    <t>Additional Explanation (as needed):</t>
  </si>
  <si>
    <t>Detailed Budget Justification</t>
  </si>
  <si>
    <t>SOPO Task #</t>
  </si>
  <si>
    <t>Position Title</t>
  </si>
  <si>
    <t>Project Total Hours</t>
  </si>
  <si>
    <t>Project Total Dollars</t>
  </si>
  <si>
    <t>Rate Basis</t>
  </si>
  <si>
    <t>Total Budget Period 1</t>
  </si>
  <si>
    <t>Total Budget Period 2</t>
  </si>
  <si>
    <t>Total Budget Period 3</t>
  </si>
  <si>
    <t>Total Budget Period 4</t>
  </si>
  <si>
    <t>Total Budget Period 5</t>
  </si>
  <si>
    <r>
      <t xml:space="preserve">Sr. Engineer </t>
    </r>
    <r>
      <rPr>
        <b/>
        <sz val="10"/>
        <color rgb="FFFF0000"/>
        <rFont val="Arial"/>
        <family val="2"/>
      </rPr>
      <t>(EXAMPLE!!!)</t>
    </r>
  </si>
  <si>
    <t>TOTAL PERSONNEL</t>
  </si>
  <si>
    <t xml:space="preserve">Detailed Budget Justification </t>
  </si>
  <si>
    <t>Labor Type</t>
  </si>
  <si>
    <t xml:space="preserve">Total Project </t>
  </si>
  <si>
    <t>Personnel Costs</t>
  </si>
  <si>
    <t>Rate</t>
  </si>
  <si>
    <r>
      <t xml:space="preserve">EXAMPLE!!! </t>
    </r>
    <r>
      <rPr>
        <sz val="10"/>
        <color indexed="10"/>
        <rFont val="Arial"/>
        <family val="2"/>
      </rPr>
      <t>Sr. Engineer</t>
    </r>
  </si>
  <si>
    <t>TOTAL FRINGE</t>
  </si>
  <si>
    <t>Purpose of Travel</t>
  </si>
  <si>
    <t>Depart From</t>
  </si>
  <si>
    <t>Destination</t>
  </si>
  <si>
    <t>Basis for Estimating Costs</t>
  </si>
  <si>
    <t>Domestic Travel</t>
  </si>
  <si>
    <t xml:space="preserve">                                                             Budget Period 1</t>
  </si>
  <si>
    <r>
      <t>EXAMPLE!!!</t>
    </r>
    <r>
      <rPr>
        <sz val="10"/>
        <color indexed="10"/>
        <rFont val="Arial"/>
        <family val="2"/>
      </rPr>
      <t xml:space="preserve">  Visit to PV manufacturer</t>
    </r>
  </si>
  <si>
    <t>Current GSA rates</t>
  </si>
  <si>
    <t>International Travel</t>
  </si>
  <si>
    <t>Budget Period 1 Total</t>
  </si>
  <si>
    <t xml:space="preserve">                                                             Budget Period 2</t>
  </si>
  <si>
    <t>Budget Period 2 Total</t>
  </si>
  <si>
    <t xml:space="preserve">                                                              Budget Period 3</t>
  </si>
  <si>
    <t>Budget Period 3 Total</t>
  </si>
  <si>
    <t xml:space="preserve">                                                              Budget Period 4</t>
  </si>
  <si>
    <t>Budget Period 4 Total</t>
  </si>
  <si>
    <t xml:space="preserve">                                                              Budget Period 5</t>
  </si>
  <si>
    <t>Budget Period 5 Total</t>
  </si>
  <si>
    <t>TOTAL TRAVEL</t>
  </si>
  <si>
    <t>Equipment Item</t>
  </si>
  <si>
    <t>Qty</t>
  </si>
  <si>
    <t xml:space="preserve">Unit Cost         </t>
  </si>
  <si>
    <t xml:space="preserve">Total Cost             </t>
  </si>
  <si>
    <t>Basis of Cost</t>
  </si>
  <si>
    <t>Justification of need</t>
  </si>
  <si>
    <t>3,4,5</t>
  </si>
  <si>
    <r>
      <t xml:space="preserve">EXAMPLE!!!   </t>
    </r>
    <r>
      <rPr>
        <sz val="10"/>
        <color indexed="10"/>
        <rFont val="Arial"/>
        <family val="2"/>
      </rPr>
      <t>Thermal shock chamber</t>
    </r>
  </si>
  <si>
    <t>Contractor Quote - Attached</t>
  </si>
  <si>
    <t>Reliability testing of PV modules- Task 4.3</t>
  </si>
  <si>
    <t>TOTAL EQUIPMENT</t>
  </si>
  <si>
    <t>General Category of Supplies</t>
  </si>
  <si>
    <r>
      <t xml:space="preserve">EXAMPLE!!! </t>
    </r>
    <r>
      <rPr>
        <sz val="10"/>
        <color indexed="10"/>
        <rFont val="Arial"/>
        <family val="2"/>
      </rPr>
      <t xml:space="preserve"> Wireless DAS components</t>
    </r>
  </si>
  <si>
    <t>Catalog price</t>
  </si>
  <si>
    <t>For Alpha prototype - Task 2.4</t>
  </si>
  <si>
    <t>TOTAL SUPPLIES</t>
  </si>
  <si>
    <t>Sub-Recipient
Name/Organization</t>
  </si>
  <si>
    <t>Sub-Recipient Unique Entity Identifier (UEI)</t>
  </si>
  <si>
    <t>Project Total</t>
  </si>
  <si>
    <t>2,4</t>
  </si>
  <si>
    <r>
      <t>EXAMPLE!!!</t>
    </r>
    <r>
      <rPr>
        <sz val="10"/>
        <color indexed="10"/>
        <rFont val="Arial"/>
        <family val="2"/>
      </rPr>
      <t xml:space="preserve">  XYZ Corp.</t>
    </r>
  </si>
  <si>
    <t>Contractor 
Name/Organization</t>
  </si>
  <si>
    <t>FFRDC
Name/Organization</t>
  </si>
  <si>
    <t>General Description</t>
  </si>
  <si>
    <t xml:space="preserve">Cost             </t>
  </si>
  <si>
    <t>Engineering estimate</t>
  </si>
  <si>
    <t>Site must be prepared for construction of platform.</t>
  </si>
  <si>
    <t>TOTAL CONSTRUCTION</t>
  </si>
  <si>
    <t>General Description and SOPO Task #</t>
  </si>
  <si>
    <t xml:space="preserve"> Cost             </t>
  </si>
  <si>
    <r>
      <t xml:space="preserve">EXAMPLE!!! </t>
    </r>
    <r>
      <rPr>
        <sz val="10"/>
        <color indexed="10"/>
        <rFont val="Arial"/>
        <family val="2"/>
      </rPr>
      <t xml:space="preserve"> Grad student tuition - tasks 1-3</t>
    </r>
  </si>
  <si>
    <t>Established UCD costs</t>
  </si>
  <si>
    <t xml:space="preserve">Support of graduate students working on project </t>
  </si>
  <si>
    <t>TOTAL OTHER DIRECT COSTS</t>
  </si>
  <si>
    <t>i. Indirect Costs</t>
  </si>
  <si>
    <t>Provide ONLY Applicable Rates:</t>
  </si>
  <si>
    <t>Indirect Costs (As Applicable):</t>
  </si>
  <si>
    <t>Total Indirect Costs Requested:</t>
  </si>
  <si>
    <t xml:space="preserve">A federally approved indirect rate agreement, or rate proposed (supported and agreed upon by DOE for estimating purposes) is required if reimbursement of indirect costs is requested.  Please check (X) one of the options below and provide the requested information if it has not already been provided as requested, or has changed.  </t>
  </si>
  <si>
    <t xml:space="preserve">Organization/Source                 </t>
  </si>
  <si>
    <t xml:space="preserve">Type (Cash or In Kind) </t>
  </si>
  <si>
    <t xml:space="preserve">Cost Share Item </t>
  </si>
  <si>
    <t>Total Project Cost Share</t>
  </si>
  <si>
    <r>
      <t xml:space="preserve">ABC Company
</t>
    </r>
    <r>
      <rPr>
        <b/>
        <sz val="10"/>
        <color indexed="10"/>
        <rFont val="Arial"/>
        <family val="2"/>
      </rPr>
      <t>EXAMPLE!!!</t>
    </r>
  </si>
  <si>
    <t>Cash</t>
  </si>
  <si>
    <t>Project partner ABC Company will provide 20 PV modules for product development at the price of $680 per module</t>
  </si>
  <si>
    <t>TOTAL COST SHARE</t>
  </si>
  <si>
    <t>Cost Share Percentage per Budget Period</t>
  </si>
  <si>
    <t xml:space="preserve">Total Project Cost:  </t>
  </si>
  <si>
    <t>Cost Share Percent of Award:</t>
  </si>
  <si>
    <t>Applicant Name:</t>
  </si>
  <si>
    <t>Budget Information - Non Construction Programs</t>
  </si>
  <si>
    <t>OMB Approval No. 0348-0044</t>
  </si>
  <si>
    <t>Grant Program Function or Activity</t>
  </si>
  <si>
    <t>Catalog of Federal Domestic Assistance Number</t>
  </si>
  <si>
    <t>Estimated Unobligated Funds</t>
  </si>
  <si>
    <t>New or Revised Budget</t>
  </si>
  <si>
    <t xml:space="preserve">Federal </t>
  </si>
  <si>
    <t xml:space="preserve">Non-Federal </t>
  </si>
  <si>
    <t>Non-Federal</t>
  </si>
  <si>
    <t>(a)</t>
  </si>
  <si>
    <t>(b)</t>
  </si>
  <si>
    <t>(c )</t>
  </si>
  <si>
    <t>(d)</t>
  </si>
  <si>
    <t>(e)</t>
  </si>
  <si>
    <t>(f)</t>
  </si>
  <si>
    <t>(g)</t>
  </si>
  <si>
    <t>1.</t>
  </si>
  <si>
    <t>Budget period 1</t>
  </si>
  <si>
    <t>2.</t>
  </si>
  <si>
    <t>Budget period 2</t>
  </si>
  <si>
    <t>3.</t>
  </si>
  <si>
    <t>Budget period 3</t>
  </si>
  <si>
    <t>4.</t>
  </si>
  <si>
    <t>5.</t>
  </si>
  <si>
    <t>Totals</t>
  </si>
  <si>
    <t>6.</t>
  </si>
  <si>
    <t>Object Class Categories</t>
  </si>
  <si>
    <t>Grant Program, Function or Activity</t>
  </si>
  <si>
    <t>Total (5)</t>
  </si>
  <si>
    <t>(4)</t>
  </si>
  <si>
    <t>a.  Personnel</t>
  </si>
  <si>
    <t>b.  Fringe Benefits</t>
  </si>
  <si>
    <t>c.  Travel</t>
  </si>
  <si>
    <t>d.  Equipment</t>
  </si>
  <si>
    <t>e.  Supplies</t>
  </si>
  <si>
    <t>f.  Contractual</t>
  </si>
  <si>
    <t>g.  Construction</t>
  </si>
  <si>
    <t>h.  Other</t>
  </si>
  <si>
    <t>i.  Total Direct Charges (sum of 6a-6h)</t>
  </si>
  <si>
    <t>j.  Indirect Charges</t>
  </si>
  <si>
    <r>
      <t xml:space="preserve">k.  </t>
    </r>
    <r>
      <rPr>
        <b/>
        <sz val="9"/>
        <rFont val="Arial Narrow"/>
        <family val="2"/>
      </rPr>
      <t>Totals</t>
    </r>
    <r>
      <rPr>
        <sz val="9"/>
        <rFont val="Arial Narrow"/>
        <family val="2"/>
      </rPr>
      <t xml:space="preserve"> (sum of 6i-6j)</t>
    </r>
  </si>
  <si>
    <t>7.</t>
  </si>
  <si>
    <t>Program Income</t>
  </si>
  <si>
    <r>
      <t>SF-424A</t>
    </r>
    <r>
      <rPr>
        <sz val="9"/>
        <rFont val="Arial Narrow"/>
        <family val="2"/>
      </rPr>
      <t xml:space="preserve"> (Rev. 4-92) </t>
    </r>
  </si>
  <si>
    <t>Previous Edition Usable</t>
  </si>
  <si>
    <t>Prescribed by OMB Circular A-102</t>
  </si>
  <si>
    <t>Authorized for Local Reproduction</t>
  </si>
  <si>
    <t>Section C - Non-Federal Resources</t>
  </si>
  <si>
    <t>(a) Grant Program</t>
  </si>
  <si>
    <t>(b) Applicant</t>
  </si>
  <si>
    <t>(c ) State</t>
  </si>
  <si>
    <t>(d) Other Sources</t>
  </si>
  <si>
    <r>
      <t xml:space="preserve">(e) </t>
    </r>
    <r>
      <rPr>
        <b/>
        <sz val="9"/>
        <rFont val="Arial Narrow"/>
        <family val="2"/>
      </rPr>
      <t>Totals</t>
    </r>
  </si>
  <si>
    <t>8.</t>
  </si>
  <si>
    <t>9.</t>
  </si>
  <si>
    <t>10.</t>
  </si>
  <si>
    <t>11.</t>
  </si>
  <si>
    <t>12.</t>
  </si>
  <si>
    <r>
      <t>Total</t>
    </r>
    <r>
      <rPr>
        <sz val="9"/>
        <rFont val="Arial Narrow"/>
        <family val="2"/>
      </rPr>
      <t xml:space="preserve"> (sum of lines 8 - 11)</t>
    </r>
  </si>
  <si>
    <t>Section D - Forecasted Cash Needs</t>
  </si>
  <si>
    <t>Total for 1st Year</t>
  </si>
  <si>
    <t>1st Quarter</t>
  </si>
  <si>
    <t>2nd Quarter</t>
  </si>
  <si>
    <t>3rd Quarter</t>
  </si>
  <si>
    <t>4th quarter</t>
  </si>
  <si>
    <t>13.</t>
  </si>
  <si>
    <t>14.</t>
  </si>
  <si>
    <t>15.</t>
  </si>
  <si>
    <r>
      <t>Total</t>
    </r>
    <r>
      <rPr>
        <sz val="9"/>
        <rFont val="Arial Narrow"/>
        <family val="2"/>
      </rPr>
      <t xml:space="preserve"> (sum of lines 13 and 14)</t>
    </r>
  </si>
  <si>
    <t>Section E - Budget Estimates of Federal Funds Needed for Balance of the Project</t>
  </si>
  <si>
    <t>Future Funding Periods (Years)</t>
  </si>
  <si>
    <t>16.</t>
  </si>
  <si>
    <t>17.</t>
  </si>
  <si>
    <t>18.</t>
  </si>
  <si>
    <t>19.</t>
  </si>
  <si>
    <t>20.</t>
  </si>
  <si>
    <r>
      <t>Total</t>
    </r>
    <r>
      <rPr>
        <sz val="9"/>
        <rFont val="Arial Narrow"/>
        <family val="2"/>
      </rPr>
      <t xml:space="preserve"> (sum of lines 16-19)</t>
    </r>
  </si>
  <si>
    <t>Section F - Other Budget Information</t>
  </si>
  <si>
    <t>21. Direct Charges</t>
  </si>
  <si>
    <t>22. Indirect Charges</t>
  </si>
  <si>
    <t>23.  Remarks</t>
  </si>
  <si>
    <t xml:space="preserve">              </t>
  </si>
  <si>
    <t>(c)</t>
  </si>
  <si>
    <r>
      <t xml:space="preserve">k.  </t>
    </r>
    <r>
      <rPr>
        <b/>
        <sz val="11"/>
        <rFont val="Arial"/>
        <family val="2"/>
      </rPr>
      <t>Totals</t>
    </r>
    <r>
      <rPr>
        <sz val="11"/>
        <rFont val="Arial"/>
        <family val="2"/>
      </rPr>
      <t xml:space="preserve"> (sum of 6i-6j)</t>
    </r>
  </si>
  <si>
    <t>Time 
(Hrs.)</t>
  </si>
  <si>
    <t>Hourly Rate
($/Hr.)</t>
  </si>
  <si>
    <t>Purpose</t>
  </si>
  <si>
    <t xml:space="preserve">Partner to develop optimal lens for Gen 2 product. </t>
  </si>
  <si>
    <t>Cost estimate based on personnel hours.</t>
  </si>
  <si>
    <t>Cost Categories Tabs vs.
 Funding Allocation Tabs</t>
  </si>
  <si>
    <t>Unhiding Extra Rows</t>
  </si>
  <si>
    <r>
      <rPr>
        <b/>
        <sz val="12"/>
        <rFont val="Arial"/>
        <family val="2"/>
      </rPr>
      <t>Double-check for completeness.</t>
    </r>
    <r>
      <rPr>
        <sz val="12"/>
        <rFont val="Arial"/>
        <family val="2"/>
      </rPr>
      <t xml:space="preserve"> Before submitting, ensure all required fields in each tab are completed. Cells requiring information will dynamically highlight yellow to alert for any missing information.</t>
    </r>
  </si>
  <si>
    <t>What is a Budget Justification Worksheet?</t>
  </si>
  <si>
    <t>Additional Notes</t>
  </si>
  <si>
    <t>Summary</t>
  </si>
  <si>
    <r>
      <t xml:space="preserve">Program Manager </t>
    </r>
    <r>
      <rPr>
        <b/>
        <sz val="10"/>
        <color rgb="FFFF0000"/>
        <rFont val="Arial"/>
        <family val="2"/>
      </rPr>
      <t>(EXAMPLE!!!)</t>
    </r>
  </si>
  <si>
    <r>
      <t xml:space="preserve">  A fringe benefit rate has been negotiated with, or approved by, a federal government agency. A copy of the latest rate agreement is/was included with the project application.</t>
    </r>
    <r>
      <rPr>
        <b/>
        <sz val="10"/>
        <color rgb="FFFF0000"/>
        <rFont val="Arial"/>
        <family val="2"/>
      </rPr>
      <t>*</t>
    </r>
  </si>
  <si>
    <r>
      <t xml:space="preserve">  There is not a current federally approved rate agreement negotiated and available.</t>
    </r>
    <r>
      <rPr>
        <b/>
        <sz val="10"/>
        <color rgb="FFFF0000"/>
        <rFont val="Arial"/>
        <family val="2"/>
      </rPr>
      <t>**</t>
    </r>
  </si>
  <si>
    <r>
      <rPr>
        <b/>
        <sz val="10"/>
        <color rgb="FFFF0000"/>
        <rFont val="Arial"/>
        <family val="2"/>
      </rPr>
      <t xml:space="preserve">   *</t>
    </r>
    <r>
      <rPr>
        <sz val="10"/>
        <color rgb="FFFF0000"/>
        <rFont val="Arial"/>
        <family val="2"/>
      </rPr>
      <t xml:space="preserve"> </t>
    </r>
    <r>
      <rPr>
        <sz val="10"/>
        <rFont val="Arial"/>
        <family val="2"/>
      </rPr>
      <t xml:space="preserve">If the fringe billing rate is not identified under the federally approved rate agreement, please provide the organization’s benefit package and/or a list of the components/elements that comprise the fringe pool and the cost or percentage of each component/element allocated to the labor costs identified in the Budget Justification. 
</t>
    </r>
    <r>
      <rPr>
        <b/>
        <sz val="10"/>
        <color rgb="FFFF0000"/>
        <rFont val="Arial"/>
        <family val="2"/>
      </rPr>
      <t xml:space="preserve">   **</t>
    </r>
    <r>
      <rPr>
        <sz val="10"/>
        <rFont val="Arial"/>
        <family val="2"/>
      </rPr>
      <t xml:space="preserve"> When this option is checked: (1) If the entity is submitting an indirect rate proposal (IRP), the fringe elements should be identified and a billing rate should be reflected in the IRP; or (2) If the entity is not submitting an IRP, please provide the organization’s benefit package and/or a list of the components/elements that comprise the fringe pool and the cost or percentage of each component/element allocated to the labor costs identified in the Budget Justification.</t>
    </r>
  </si>
  <si>
    <t xml:space="preserve">Additional Explanation (as necessary): Please use this box (or an attachment) to list the elements that comprise fringe benefits and how they are applied to the base (e.g. Personnel) to arrive at the fringe benefit rate. </t>
  </si>
  <si>
    <t>1,2</t>
  </si>
  <si>
    <t xml:space="preserve">Sub-total: </t>
  </si>
  <si>
    <t xml:space="preserve">TOTAL CONTRACTUAL: </t>
  </si>
  <si>
    <t>Overall description of construction activities:</t>
  </si>
  <si>
    <r>
      <rPr>
        <b/>
        <sz val="10"/>
        <color rgb="FFFF0000"/>
        <rFont val="Arial"/>
        <family val="2"/>
      </rPr>
      <t>EXAMPLE ONLY!!!</t>
    </r>
    <r>
      <rPr>
        <sz val="10"/>
        <color rgb="FFFF0000"/>
        <rFont val="Arial"/>
        <family val="2"/>
      </rPr>
      <t xml:space="preserve"> Three days of excavation for platform site</t>
    </r>
  </si>
  <si>
    <t>Overhead Rate %</t>
  </si>
  <si>
    <t>General &amp; Administrative (G&amp;A) %</t>
  </si>
  <si>
    <t>OTHER Indirect Rate %</t>
  </si>
  <si>
    <t xml:space="preserve">    An indirect rate has been approved or negotiated with a federal government agency with a current effective period of: </t>
  </si>
  <si>
    <t>The organization does not have a current, federally approved indirect cost rate agreement and has provided an indirect rate proposal in support of the proposed costs.</t>
  </si>
  <si>
    <t>This organization has elected to apply de minimis rate up to 15% in accordance with 2 CFR 200.414(f).</t>
  </si>
  <si>
    <t>Provide an explanation of how the indirect cost rate was applied.</t>
  </si>
  <si>
    <t xml:space="preserve">Additional Explanation (as needed): *IMPORTANT:  Please use this box (or an attachment) to further explain how the total indirect costs were calculated.  If the total indirect costs are a cumulative amount of more than one calculation or rate application, the explanation and calculations should identify all rates used, along with the base they were applied to (and how the base was derived), and a total for each (along with grand total).  </t>
  </si>
  <si>
    <t>k. Non-Federal Resources</t>
  </si>
  <si>
    <t>Source</t>
  </si>
  <si>
    <t>Source Description</t>
  </si>
  <si>
    <t>Source Totals</t>
  </si>
  <si>
    <t>Applicant</t>
  </si>
  <si>
    <t xml:space="preserve">Applicant Budget Period Totals: </t>
  </si>
  <si>
    <t>State</t>
  </si>
  <si>
    <t xml:space="preserve">State Budget Period Totals: </t>
  </si>
  <si>
    <t>Other Sources</t>
  </si>
  <si>
    <t xml:space="preserve">Other Sources Budget Period Totals:   </t>
  </si>
  <si>
    <t>Budget Period Totals:</t>
  </si>
  <si>
    <t xml:space="preserve">Additional Explanation (as needed):  </t>
  </si>
  <si>
    <t>Attachment 3</t>
  </si>
  <si>
    <t>OMB Number: 4040-0006
Expiration Date: 02/28/2025</t>
  </si>
  <si>
    <t>Assistance Listing Number</t>
  </si>
  <si>
    <t>(e) Totals</t>
  </si>
  <si>
    <t>12. TOTAL (sum of lines 8-11)</t>
  </si>
  <si>
    <t>Standard Form 424A (Rev. 7- 97)</t>
  </si>
  <si>
    <t>Prescribed by OMB (Circular A-102)</t>
  </si>
  <si>
    <r>
      <t xml:space="preserve">
</t>
    </r>
    <r>
      <rPr>
        <b/>
        <sz val="12"/>
        <rFont val="Arial"/>
        <family val="2"/>
      </rPr>
      <t xml:space="preserve">Cost Category Tabs (a. through i.): </t>
    </r>
    <r>
      <rPr>
        <sz val="12"/>
        <rFont val="Arial"/>
        <family val="2"/>
      </rPr>
      <t xml:space="preserve">These tabs are used to break down and justify costs by specific categories. Each tab corresponds to a different type of expense.
</t>
    </r>
  </si>
  <si>
    <t>Budget Justification Worksheet Instructions</t>
  </si>
  <si>
    <r>
      <rPr>
        <b/>
        <sz val="12"/>
        <rFont val="Arial"/>
        <family val="2"/>
      </rPr>
      <t>The budget justification worksheet</t>
    </r>
    <r>
      <rPr>
        <sz val="12"/>
        <rFont val="Arial"/>
        <family val="2"/>
      </rPr>
      <t xml:space="preserve"> is where applicants break down total project costs into nine budget categories and total resources allocated for the project into three categories (Federal, Cost Share, or Non-Federal).</t>
    </r>
  </si>
  <si>
    <r>
      <rPr>
        <b/>
        <sz val="12"/>
        <rFont val="Arial"/>
        <family val="2"/>
      </rPr>
      <t>All costs must be</t>
    </r>
    <r>
      <rPr>
        <sz val="12"/>
        <rFont val="Arial"/>
        <family val="2"/>
      </rPr>
      <t xml:space="preserve"> reasonable, allocable, and allowable and directly relevant to the project, including costs covered by matching share. All costs must be justified in the project.</t>
    </r>
  </si>
  <si>
    <r>
      <rPr>
        <b/>
        <sz val="12"/>
        <rFont val="Arial"/>
        <family val="2"/>
      </rPr>
      <t xml:space="preserve">
The budget justification must meticulously adhere to</t>
    </r>
    <r>
      <rPr>
        <sz val="12"/>
        <rFont val="Arial"/>
        <family val="2"/>
      </rPr>
      <t xml:space="preserve"> the Department of Energy's financial assistance regulations (2 CFR Part 200, as adopted and supplemented by 2 CFR Part 910). A thorough review of these regulations is required.</t>
    </r>
    <r>
      <rPr>
        <b/>
        <sz val="12"/>
        <rFont val="Arial"/>
        <family val="2"/>
      </rPr>
      <t xml:space="preserve">
</t>
    </r>
    <r>
      <rPr>
        <sz val="12"/>
        <rFont val="Arial"/>
        <family val="2"/>
      </rPr>
      <t xml:space="preserve">
</t>
    </r>
    <r>
      <rPr>
        <b/>
        <sz val="12"/>
        <rFont val="Arial"/>
        <family val="2"/>
      </rPr>
      <t>If you need assistance at any point,</t>
    </r>
    <r>
      <rPr>
        <sz val="12"/>
        <rFont val="Arial"/>
        <family val="2"/>
      </rPr>
      <t xml:space="preserve"> reach out to the DOE Contact. </t>
    </r>
  </si>
  <si>
    <r>
      <rPr>
        <b/>
        <sz val="12"/>
        <rFont val="Arial"/>
        <family val="2"/>
      </rPr>
      <t xml:space="preserve">Cost Share (j.) and Non-Federal Resources Tab (k.): </t>
    </r>
    <r>
      <rPr>
        <sz val="12"/>
        <rFont val="Arial"/>
        <family val="2"/>
      </rPr>
      <t>These tabs are used to identify resources and contributions to the project that are either included in Cost Share (to be identified on tab j.) or not inlcuded in cost share (to be identified on tab k.). Do not record expenses on these tabs.</t>
    </r>
  </si>
  <si>
    <r>
      <rPr>
        <b/>
        <sz val="10"/>
        <color indexed="10"/>
        <rFont val="Arial"/>
        <family val="2"/>
      </rPr>
      <t>INSTRUCTIONS - PLEASE READ!!!</t>
    </r>
    <r>
      <rPr>
        <sz val="10"/>
        <rFont val="Arial"/>
        <family val="2"/>
      </rPr>
      <t xml:space="preserve">
</t>
    </r>
    <r>
      <rPr>
        <b/>
        <sz val="10"/>
        <rFont val="Arial"/>
        <family val="2"/>
      </rPr>
      <t>1.</t>
    </r>
    <r>
      <rPr>
        <sz val="10"/>
        <rFont val="Arial"/>
        <family val="2"/>
      </rPr>
      <t xml:space="preserve"> Equipment means tangible personal property (including information technology systems) having a useful life of more than one year and a per-unit acquisition cost which equals or exceeds the lesser of the capitalization level established by the non-Federal entity for financial statement purposes, or $10,000. Please refer to the applicable Federal regulations in 2 CFR 200 for specific equipment definitions and treatment. 
</t>
    </r>
    <r>
      <rPr>
        <b/>
        <sz val="10"/>
        <rFont val="Arial"/>
        <family val="2"/>
      </rPr>
      <t xml:space="preserve">2. </t>
    </r>
    <r>
      <rPr>
        <sz val="10"/>
        <rFont val="Arial"/>
        <family val="2"/>
      </rPr>
      <t xml:space="preserve">List all equipment below, providing a basis of cost (e.g. contractor quotes, catalog prices, prior invoices, etc.). Briefly justify items as they apply to the Statement of Project Objectives. If it is existing equipment, provide logical support for the estimated value shown. </t>
    </r>
    <r>
      <rPr>
        <b/>
        <sz val="10"/>
        <rFont val="Arial"/>
        <family val="2"/>
      </rPr>
      <t xml:space="preserve">
3.</t>
    </r>
    <r>
      <rPr>
        <sz val="10"/>
        <rFont val="Arial"/>
        <family val="2"/>
      </rPr>
      <t xml:space="preserve"> During award negotiations, provide a contractor quote for all equipment items over $50,000 in price. If the contractor quote is not an exact price match, provide an explanation in the additional explanation section below. If a contractor quote is not practical, such as for a piece of equipment that is purpose-built, first of its kind, or otherwise not available off the shelf, provide a detailed engineering estimate for how the cost estimate was derived.
</t>
    </r>
    <r>
      <rPr>
        <b/>
        <sz val="10"/>
        <rFont val="Arial"/>
        <family val="2"/>
      </rPr>
      <t>4.</t>
    </r>
    <r>
      <rPr>
        <sz val="10"/>
        <rFont val="Arial"/>
        <family val="2"/>
      </rPr>
      <t xml:space="preserve"> Each budget period is rounded to the nearest dollar.</t>
    </r>
    <r>
      <rPr>
        <sz val="10"/>
        <color indexed="10"/>
        <rFont val="Arial"/>
        <family val="2"/>
      </rPr>
      <t xml:space="preserve">
</t>
    </r>
    <r>
      <rPr>
        <b/>
        <sz val="10"/>
        <rFont val="Arial"/>
        <family val="2"/>
      </rPr>
      <t xml:space="preserve">5. </t>
    </r>
    <r>
      <rPr>
        <sz val="10"/>
        <rFont val="Arial"/>
        <family val="2"/>
      </rPr>
      <t xml:space="preserve">If additional rows are needed, please see instruction box #3 on the </t>
    </r>
    <r>
      <rPr>
        <b/>
        <sz val="10"/>
        <rFont val="Arial"/>
        <family val="2"/>
      </rPr>
      <t xml:space="preserve">Instructions </t>
    </r>
    <r>
      <rPr>
        <sz val="10"/>
        <rFont val="Arial"/>
        <family val="2"/>
      </rPr>
      <t>tab.</t>
    </r>
  </si>
  <si>
    <r>
      <rPr>
        <b/>
        <sz val="10"/>
        <color indexed="10"/>
        <rFont val="Arial"/>
        <family val="2"/>
      </rPr>
      <t>INSTRUCTIONS - PLEASE READ!!!</t>
    </r>
    <r>
      <rPr>
        <sz val="10"/>
        <rFont val="Arial"/>
        <family val="2"/>
      </rPr>
      <t xml:space="preserve">
</t>
    </r>
    <r>
      <rPr>
        <b/>
        <sz val="10"/>
        <rFont val="Arial"/>
        <family val="2"/>
      </rPr>
      <t>1.</t>
    </r>
    <r>
      <rPr>
        <sz val="10"/>
        <rFont val="Arial"/>
        <family val="2"/>
      </rPr>
      <t xml:space="preserve"> Construction, for the purpose of budgeting, is defined as all types of work done on a particular building, including erecting, altering, or remodeling. Construction conducted by the award recipient is entered on this page. Any construction work that is performed by a contractor or subrecipient should be entered under f. Contractual.
</t>
    </r>
    <r>
      <rPr>
        <b/>
        <sz val="10"/>
        <rFont val="Arial"/>
        <family val="2"/>
      </rPr>
      <t>2.</t>
    </r>
    <r>
      <rPr>
        <sz val="10"/>
        <rFont val="Arial"/>
        <family val="2"/>
      </rPr>
      <t xml:space="preserve"> List all proposed construction below, providing a basis of cost such as engineering estimates, prior construction, etc., and briefly justify its need as it applies to the Statement of Project Objectives.
</t>
    </r>
    <r>
      <rPr>
        <b/>
        <sz val="10"/>
        <rFont val="Arial"/>
        <family val="2"/>
      </rPr>
      <t xml:space="preserve">3. </t>
    </r>
    <r>
      <rPr>
        <sz val="10"/>
        <rFont val="Arial"/>
        <family val="2"/>
      </rPr>
      <t xml:space="preserve">Each budget period is rounded to the nearest dollar.
</t>
    </r>
    <r>
      <rPr>
        <b/>
        <sz val="10"/>
        <rFont val="Arial"/>
        <family val="2"/>
      </rPr>
      <t>4.</t>
    </r>
    <r>
      <rPr>
        <sz val="10"/>
        <rFont val="Arial"/>
        <family val="2"/>
      </rPr>
      <t xml:space="preserve"> If additional rows are needed, please see instruction box #3 on the</t>
    </r>
    <r>
      <rPr>
        <b/>
        <sz val="10"/>
        <rFont val="Arial"/>
        <family val="2"/>
      </rPr>
      <t xml:space="preserve"> Instructions</t>
    </r>
    <r>
      <rPr>
        <sz val="10"/>
        <rFont val="Arial"/>
        <family val="2"/>
      </rPr>
      <t xml:space="preserve"> tab.</t>
    </r>
  </si>
  <si>
    <r>
      <rPr>
        <b/>
        <sz val="10"/>
        <color rgb="FFFF0000"/>
        <rFont val="Arial"/>
        <family val="2"/>
      </rPr>
      <t xml:space="preserve">INSTRUCTIONS - PLEASE READ!!!
</t>
    </r>
    <r>
      <rPr>
        <b/>
        <sz val="10"/>
        <rFont val="Arial"/>
        <family val="2"/>
      </rPr>
      <t>1.</t>
    </r>
    <r>
      <rPr>
        <sz val="10"/>
        <rFont val="Arial"/>
        <family val="2"/>
      </rPr>
      <t xml:space="preserve"> Non-federal resources are funds used for costs incurred for the project that are </t>
    </r>
    <r>
      <rPr>
        <b/>
        <u/>
        <sz val="10"/>
        <rFont val="Arial"/>
        <family val="2"/>
      </rPr>
      <t>not included</t>
    </r>
    <r>
      <rPr>
        <sz val="10"/>
        <rFont val="Arial"/>
        <family val="2"/>
      </rPr>
      <t xml:space="preserve"> in cost share or tabs a. through i. These contributions are tracked separately and</t>
    </r>
    <r>
      <rPr>
        <b/>
        <sz val="10"/>
        <rFont val="Arial"/>
        <family val="2"/>
      </rPr>
      <t xml:space="preserve"> </t>
    </r>
    <r>
      <rPr>
        <b/>
        <u/>
        <sz val="10"/>
        <rFont val="Arial"/>
        <family val="2"/>
      </rPr>
      <t>do not affect</t>
    </r>
    <r>
      <rPr>
        <sz val="10"/>
        <rFont val="Arial"/>
        <family val="2"/>
      </rPr>
      <t xml:space="preserve"> the project totals on the Summary tab. This tab is rarely used. Before entering any information on this page, please review with the DOE contact.
</t>
    </r>
    <r>
      <rPr>
        <b/>
        <sz val="10"/>
        <rFont val="Arial"/>
        <family val="2"/>
      </rPr>
      <t>2. Standalone tab:</t>
    </r>
    <r>
      <rPr>
        <sz val="10"/>
        <rFont val="Arial"/>
        <family val="2"/>
      </rPr>
      <t xml:space="preserve"> The data entered here flows only to the SF-424A Cost Categories and the SF-424A Minus FFRDC tabs and does not impact the project total costs.
</t>
    </r>
    <r>
      <rPr>
        <b/>
        <sz val="10"/>
        <rFont val="Arial"/>
        <family val="2"/>
      </rPr>
      <t>3. No Split Costs</t>
    </r>
    <r>
      <rPr>
        <sz val="10"/>
        <rFont val="Arial"/>
        <family val="2"/>
      </rPr>
      <t xml:space="preserve">: All costs covered by contributions of Non-Federal resources must be fully attributed to a single source. Split costs across multiple funding sources are strictly prohibited. 
</t>
    </r>
    <r>
      <rPr>
        <b/>
        <sz val="10"/>
        <rFont val="Arial"/>
        <family val="2"/>
      </rPr>
      <t xml:space="preserve">4. </t>
    </r>
    <r>
      <rPr>
        <sz val="10"/>
        <rFont val="Arial"/>
        <family val="2"/>
      </rPr>
      <t xml:space="preserve">Each budget period is rounded to the nearest dollar. 
</t>
    </r>
    <r>
      <rPr>
        <b/>
        <sz val="10"/>
        <rFont val="Arial"/>
        <family val="2"/>
      </rPr>
      <t xml:space="preserve">5. </t>
    </r>
    <r>
      <rPr>
        <sz val="10"/>
        <rFont val="Arial"/>
        <family val="2"/>
      </rPr>
      <t xml:space="preserve">If additional rows are needed, please see instruction box #3 on the </t>
    </r>
    <r>
      <rPr>
        <b/>
        <sz val="10"/>
        <rFont val="Arial"/>
        <family val="2"/>
      </rPr>
      <t xml:space="preserve">Instructions </t>
    </r>
    <r>
      <rPr>
        <sz val="10"/>
        <rFont val="Arial"/>
        <family val="2"/>
      </rPr>
      <t>tab.</t>
    </r>
  </si>
  <si>
    <t>Please read the instructions on each worksheet tab before starting. For all questions, please ask the DOE contact.</t>
  </si>
  <si>
    <r>
      <t>Additional Explanation (</t>
    </r>
    <r>
      <rPr>
        <b/>
        <sz val="10"/>
        <rFont val="Arial"/>
        <family val="2"/>
      </rPr>
      <t>Required</t>
    </r>
    <r>
      <rPr>
        <sz val="10"/>
        <rFont val="Arial"/>
        <family val="2"/>
      </rPr>
      <t xml:space="preserve"> - list formulas for each cost):</t>
    </r>
  </si>
  <si>
    <r>
      <rPr>
        <b/>
        <sz val="12"/>
        <rFont val="Arial"/>
        <family val="2"/>
      </rPr>
      <t>IMPORTANT.</t>
    </r>
    <r>
      <rPr>
        <sz val="12"/>
        <rFont val="Arial"/>
        <family val="2"/>
      </rPr>
      <t xml:space="preserve"> Please indicate how many budget periods the project spans. Based on your selection, certain fields will be dynamically adjusted to ensure only relevant information is collected. If a selection is not made, the Budget Justification Worksheet will default to include 3 budget periods. 
A budget period is the time interval from the start date of a funded portion of an award to the end date of that funded portion, during which Recipients and Subrecipients are authorized to incur financial obligations. Typically, budget periods are established on an annual basis. Please refer to the DOE Guide to Financial Assistance located at https://www.energy.gov/management/financial-assistance for more information. </t>
    </r>
  </si>
  <si>
    <r>
      <t xml:space="preserve">2) </t>
    </r>
    <r>
      <rPr>
        <u/>
        <sz val="12"/>
        <rFont val="Arial"/>
        <family val="2"/>
      </rPr>
      <t>Select All Cells</t>
    </r>
    <r>
      <rPr>
        <sz val="12"/>
        <rFont val="Arial"/>
        <family val="2"/>
      </rPr>
      <t>: Press the</t>
    </r>
    <r>
      <rPr>
        <b/>
        <sz val="12"/>
        <rFont val="Arial"/>
        <family val="2"/>
      </rPr>
      <t xml:space="preserve"> Ctrl + A</t>
    </r>
    <r>
      <rPr>
        <sz val="12"/>
        <rFont val="Arial"/>
        <family val="2"/>
      </rPr>
      <t xml:space="preserve"> keys simultaneously. This action will select all cells on the active worksheet tab.
3) </t>
    </r>
    <r>
      <rPr>
        <u/>
        <sz val="12"/>
        <rFont val="Arial"/>
        <family val="2"/>
      </rPr>
      <t>Unhide Rows</t>
    </r>
    <r>
      <rPr>
        <sz val="12"/>
        <rFont val="Arial"/>
        <family val="2"/>
      </rPr>
      <t xml:space="preserve">: Once all cells are selected, press the </t>
    </r>
    <r>
      <rPr>
        <b/>
        <sz val="12"/>
        <rFont val="Arial"/>
        <family val="2"/>
      </rPr>
      <t>Ctrl + SHIFT + 9</t>
    </r>
    <r>
      <rPr>
        <sz val="12"/>
        <rFont val="Arial"/>
        <family val="2"/>
      </rPr>
      <t xml:space="preserve"> keys simultaneously. This action will unhide any hidden rows within the selected range.
</t>
    </r>
  </si>
  <si>
    <r>
      <t xml:space="preserve">
</t>
    </r>
    <r>
      <rPr>
        <b/>
        <sz val="12"/>
        <rFont val="Arial"/>
        <family val="2"/>
      </rPr>
      <t xml:space="preserve">All tabs are password protected </t>
    </r>
    <r>
      <rPr>
        <sz val="12"/>
        <rFont val="Arial"/>
        <family val="2"/>
      </rPr>
      <t xml:space="preserve">to preserve the integrity of formulas. However, extra rows have been included on each tab and can be unhidden to provide extra space as needed. To reveal these hidden rows, please follow these steps:
1) </t>
    </r>
    <r>
      <rPr>
        <u/>
        <sz val="12"/>
        <rFont val="Arial"/>
        <family val="2"/>
      </rPr>
      <t>Select Endmost Cell</t>
    </r>
    <r>
      <rPr>
        <sz val="12"/>
        <rFont val="Arial"/>
        <family val="2"/>
      </rPr>
      <t xml:space="preserve">: Press the </t>
    </r>
    <r>
      <rPr>
        <b/>
        <sz val="12"/>
        <rFont val="Arial"/>
        <family val="2"/>
      </rPr>
      <t xml:space="preserve">Ctrl + End </t>
    </r>
    <r>
      <rPr>
        <sz val="12"/>
        <rFont val="Arial"/>
        <family val="2"/>
      </rPr>
      <t xml:space="preserve">keys simultaneously. This ensures the entire sheet will be selected in the next step. </t>
    </r>
  </si>
  <si>
    <t>Overhead Costs $</t>
  </si>
  <si>
    <t>G&amp;A Costs $</t>
  </si>
  <si>
    <t xml:space="preserve"> OTHER Indirect Costs $</t>
  </si>
  <si>
    <t>FCCM Rate (if applicable) %</t>
  </si>
  <si>
    <t>FCCM Costs (if applicable) $</t>
  </si>
  <si>
    <r>
      <t xml:space="preserve">Explanation of BASE 
</t>
    </r>
    <r>
      <rPr>
        <sz val="11"/>
        <color rgb="FFFF0000"/>
        <rFont val="Arial"/>
        <family val="2"/>
      </rPr>
      <t>Example: Labor + Fringe</t>
    </r>
  </si>
  <si>
    <t>Dallas, TX</t>
  </si>
  <si>
    <t>Denver, CO</t>
  </si>
  <si>
    <t xml:space="preserve">    A copy of the latest rate agreement is included with this application and will be provided electronically to the Grants Officer for this project.</t>
  </si>
  <si>
    <r>
      <rPr>
        <b/>
        <sz val="10"/>
        <color rgb="FFFF0000"/>
        <rFont val="Arial"/>
        <family val="2"/>
      </rPr>
      <t>INSTRUCTIONS - PLEASE READ!!!</t>
    </r>
    <r>
      <rPr>
        <sz val="10"/>
        <rFont val="Arial"/>
        <family val="2"/>
      </rPr>
      <t xml:space="preserve">
</t>
    </r>
    <r>
      <rPr>
        <b/>
        <sz val="10"/>
        <rFont val="Arial"/>
        <family val="2"/>
      </rPr>
      <t>1</t>
    </r>
    <r>
      <rPr>
        <sz val="10"/>
        <rFont val="Arial"/>
        <family val="2"/>
      </rPr>
      <t>. Cost Share is the portion of project costs not paid by Federal funds (captured in tabs</t>
    </r>
    <r>
      <rPr>
        <b/>
        <sz val="10"/>
        <rFont val="Arial"/>
        <family val="2"/>
      </rPr>
      <t xml:space="preserve"> a. Personnel</t>
    </r>
    <r>
      <rPr>
        <sz val="10"/>
        <rFont val="Arial"/>
        <family val="2"/>
      </rPr>
      <t xml:space="preserve"> through</t>
    </r>
    <r>
      <rPr>
        <b/>
        <sz val="10"/>
        <rFont val="Arial"/>
        <family val="2"/>
      </rPr>
      <t xml:space="preserve"> i. Indirect)</t>
    </r>
    <r>
      <rPr>
        <sz val="10"/>
        <rFont val="Arial"/>
        <family val="2"/>
      </rPr>
      <t xml:space="preserve"> or resources (captured on tab</t>
    </r>
    <r>
      <rPr>
        <b/>
        <sz val="10"/>
        <rFont val="Arial"/>
        <family val="2"/>
      </rPr>
      <t xml:space="preserve"> k. Non-Federal Resources</t>
    </r>
    <r>
      <rPr>
        <sz val="10"/>
        <rFont val="Arial"/>
        <family val="2"/>
      </rPr>
      <t xml:space="preserve">). Cost Share </t>
    </r>
    <r>
      <rPr>
        <b/>
        <sz val="10"/>
        <rFont val="Arial"/>
        <family val="2"/>
      </rPr>
      <t>is not</t>
    </r>
    <r>
      <rPr>
        <sz val="10"/>
        <rFont val="Arial"/>
        <family val="2"/>
      </rPr>
      <t xml:space="preserve"> a cost category or a place to capture costs, this is the place to reflect cost share funds allocated to cover project costs already captured on tabs</t>
    </r>
    <r>
      <rPr>
        <b/>
        <sz val="10"/>
        <rFont val="Arial"/>
        <family val="2"/>
      </rPr>
      <t xml:space="preserve"> a. Personnel</t>
    </r>
    <r>
      <rPr>
        <sz val="10"/>
        <rFont val="Arial"/>
        <family val="2"/>
      </rPr>
      <t xml:space="preserve"> through</t>
    </r>
    <r>
      <rPr>
        <b/>
        <sz val="10"/>
        <rFont val="Arial"/>
        <family val="2"/>
      </rPr>
      <t xml:space="preserve"> i. Indirect</t>
    </r>
    <r>
      <rPr>
        <sz val="10"/>
        <rFont val="Arial"/>
        <family val="2"/>
      </rPr>
      <t xml:space="preserve">.
</t>
    </r>
    <r>
      <rPr>
        <b/>
        <sz val="10"/>
        <rFont val="Arial"/>
        <family val="2"/>
      </rPr>
      <t>2.</t>
    </r>
    <r>
      <rPr>
        <sz val="10"/>
        <rFont val="Arial"/>
        <family val="2"/>
      </rPr>
      <t xml:space="preserve"> A detailed presentation of the cash or cash value of all cost share proposed must be provided in the table below. All items in the form below must be identified within the applicable cost category tabs a. through i. in addition to the detailed presentation of the cash or cash value of all cost share proposed provided in the table below. Identify the source organization &amp; amount of each cost share item proposed in the award. 
</t>
    </r>
    <r>
      <rPr>
        <b/>
        <sz val="10"/>
        <rFont val="Arial"/>
        <family val="2"/>
      </rPr>
      <t xml:space="preserve">3. </t>
    </r>
    <r>
      <rPr>
        <u/>
        <sz val="10"/>
        <rFont val="Arial"/>
        <family val="2"/>
      </rPr>
      <t>Cash Cost Share</t>
    </r>
    <r>
      <rPr>
        <sz val="10"/>
        <rFont val="Arial"/>
        <family val="2"/>
      </rPr>
      <t xml:space="preserve"> - encompasses all project costs paid for by the recipient, subrecipient, or third party (an entity that does not have a role in performing the scope of work) for costs incurred and paid for during the project. This includes when an organization pays for personnel, supplies, equipment, etc. for their own company with organizational resources. If the item or service is reimbursed for, it is cash cost share. All cost share items must be necessary to the performance of the project. </t>
    </r>
    <r>
      <rPr>
        <b/>
        <sz val="10"/>
        <rFont val="Arial"/>
        <family val="2"/>
      </rPr>
      <t>Contractors may not provide cost share.</t>
    </r>
    <r>
      <rPr>
        <sz val="10"/>
        <rFont val="Arial"/>
        <family val="2"/>
      </rPr>
      <t xml:space="preserve"> Any partial donation of goods or services is considered a discount and is not allowable.  
</t>
    </r>
    <r>
      <rPr>
        <b/>
        <sz val="10"/>
        <rFont val="Arial"/>
        <family val="2"/>
      </rPr>
      <t>4.</t>
    </r>
    <r>
      <rPr>
        <sz val="10"/>
        <rFont val="Arial"/>
        <family val="2"/>
      </rPr>
      <t xml:space="preserve"> In Kind Cost Share - encompasses all resources allocated to the project made by the recipient, subrecipient, or third party (an entity that does not have a role in performing the scope of work) where a value of the resource can be readily determined, verified and justified but where no actual cash is transacted in securing the good or service comprising the resource. In Kind cost share items include volunteer personnel hours, the donation of space or use of equipment, etc. The cash value and calculations thereof for all In Kind cost share items must be justified and explained in the Cost Share Item section below. All cost share items must be necessary to the performance of the project. If questions exist, consult the DOE contact before filling out In Kind cost share in this section. Contractors may not provide cost share.  Any partial donation of goods or services is considered a discount and is not allowable.  
</t>
    </r>
    <r>
      <rPr>
        <b/>
        <sz val="10"/>
        <rFont val="Arial"/>
        <family val="2"/>
      </rPr>
      <t>5.</t>
    </r>
    <r>
      <rPr>
        <sz val="10"/>
        <rFont val="Arial"/>
        <family val="2"/>
      </rPr>
      <t xml:space="preserve"> Funds from other Federal sources </t>
    </r>
    <r>
      <rPr>
        <u/>
        <sz val="10"/>
        <rFont val="Arial"/>
        <family val="2"/>
      </rPr>
      <t>MAY NOT</t>
    </r>
    <r>
      <rPr>
        <sz val="10"/>
        <rFont val="Arial"/>
        <family val="2"/>
      </rPr>
      <t xml:space="preserve"> be counted as cost share. This prohibition includes FFRDC sub-recipients. Non-Federal sources include any source not originally derived from Federal funds. 
</t>
    </r>
    <r>
      <rPr>
        <b/>
        <sz val="10"/>
        <rFont val="Arial"/>
        <family val="2"/>
      </rPr>
      <t xml:space="preserve">6. </t>
    </r>
    <r>
      <rPr>
        <sz val="10"/>
        <rFont val="Arial"/>
        <family val="2"/>
      </rPr>
      <t xml:space="preserve">Cost sharing commitment letters from subrecipients and third parties must be provided with the original application.
</t>
    </r>
    <r>
      <rPr>
        <b/>
        <sz val="10"/>
        <rFont val="Arial"/>
        <family val="2"/>
      </rPr>
      <t>7.</t>
    </r>
    <r>
      <rPr>
        <sz val="10"/>
        <rFont val="Arial"/>
        <family val="2"/>
      </rPr>
      <t xml:space="preserve"> Fee or profit, including foregone fee or profit, </t>
    </r>
    <r>
      <rPr>
        <b/>
        <sz val="10"/>
        <rFont val="Arial"/>
        <family val="2"/>
      </rPr>
      <t>are not allowable</t>
    </r>
    <r>
      <rPr>
        <sz val="10"/>
        <rFont val="Arial"/>
        <family val="2"/>
      </rPr>
      <t xml:space="preserve"> as project costs (including cost share) under any resulting award. The project may only incur those costs that are allowable and allocable to the project (including cost share) as determined in accordance with the applicable cost principles prescribed in FAR Part 31 for For-Profit entities and 2 CFR Part 200 Subpart E - Cost Principles for all other non-federal entities.
</t>
    </r>
    <r>
      <rPr>
        <b/>
        <sz val="10"/>
        <rFont val="Arial"/>
        <family val="2"/>
      </rPr>
      <t>8</t>
    </r>
    <r>
      <rPr>
        <sz val="10"/>
        <rFont val="Arial"/>
        <family val="2"/>
      </rPr>
      <t>. A Recipient</t>
    </r>
    <r>
      <rPr>
        <b/>
        <sz val="10"/>
        <rFont val="Arial"/>
        <family val="2"/>
      </rPr>
      <t xml:space="preserve"> cannot claim "unrecovered indirect costs"</t>
    </r>
    <r>
      <rPr>
        <sz val="10"/>
        <rFont val="Arial"/>
        <family val="2"/>
      </rPr>
      <t xml:space="preserve"> as a Cost Share resource,</t>
    </r>
    <r>
      <rPr>
        <b/>
        <sz val="10"/>
        <rFont val="Arial"/>
        <family val="2"/>
      </rPr>
      <t xml:space="preserve"> without prior approval.   
9. NOTE: </t>
    </r>
    <r>
      <rPr>
        <sz val="10"/>
        <rFont val="Arial"/>
        <family val="2"/>
      </rPr>
      <t xml:space="preserve">Each cost share item entered below must align with an expense listed in the various tabs of this workbook. If the expense names or dollar amounts do not align with related expense, please provide an explanation to clarify in the Additional Explanation section.  
</t>
    </r>
    <r>
      <rPr>
        <b/>
        <sz val="10"/>
        <rFont val="Arial"/>
        <family val="2"/>
      </rPr>
      <t>10.</t>
    </r>
    <r>
      <rPr>
        <sz val="10"/>
        <rFont val="Arial"/>
        <family val="2"/>
      </rPr>
      <t xml:space="preserve"> Each budget period is rounded to the nearest dollar. 
</t>
    </r>
    <r>
      <rPr>
        <b/>
        <sz val="10"/>
        <rFont val="Arial"/>
        <family val="2"/>
      </rPr>
      <t>11.</t>
    </r>
    <r>
      <rPr>
        <sz val="10"/>
        <rFont val="Arial"/>
        <family val="2"/>
      </rPr>
      <t xml:space="preserve"> If additional rows are needed, please see instruction box #3 on the </t>
    </r>
    <r>
      <rPr>
        <b/>
        <sz val="10"/>
        <rFont val="Arial"/>
        <family val="2"/>
      </rPr>
      <t xml:space="preserve">Instructions </t>
    </r>
    <r>
      <rPr>
        <sz val="10"/>
        <rFont val="Arial"/>
        <family val="2"/>
      </rPr>
      <t>tab.</t>
    </r>
  </si>
  <si>
    <r>
      <t xml:space="preserve">WAIT! </t>
    </r>
    <r>
      <rPr>
        <b/>
        <u/>
        <sz val="18"/>
        <color theme="0"/>
        <rFont val="Arial"/>
        <family val="2"/>
      </rPr>
      <t>READ THIS BEFORE</t>
    </r>
    <r>
      <rPr>
        <b/>
        <sz val="18"/>
        <color theme="0"/>
        <rFont val="Arial"/>
        <family val="2"/>
      </rPr>
      <t xml:space="preserve"> you get started.</t>
    </r>
  </si>
  <si>
    <r>
      <rPr>
        <b/>
        <sz val="10"/>
        <color indexed="10"/>
        <rFont val="Arial"/>
        <family val="2"/>
      </rPr>
      <t>INSTRUCTIONS - PLEASE READ!!!</t>
    </r>
    <r>
      <rPr>
        <b/>
        <sz val="10"/>
        <rFont val="Arial"/>
        <family val="2"/>
      </rPr>
      <t xml:space="preserve">
1.</t>
    </r>
    <r>
      <rPr>
        <sz val="10"/>
        <rFont val="Arial"/>
        <family val="2"/>
      </rPr>
      <t xml:space="preserve"> Fill out the table below by position title. If all employees receive the same fringe benefits, the Labor Type column can show "Total Personnel" instead of listing out all position titles.   
</t>
    </r>
    <r>
      <rPr>
        <b/>
        <sz val="10"/>
        <rFont val="Arial"/>
        <family val="2"/>
      </rPr>
      <t>2.</t>
    </r>
    <r>
      <rPr>
        <sz val="10"/>
        <rFont val="Arial"/>
        <family val="2"/>
      </rPr>
      <t xml:space="preserve"> The rates and how they are applied should not be averaged to get one fringe cost percentage. A detailed description must be included to provide DOE a breakdown of the calculation. This description may be provided in the Additional Explanation section below or may be provided in an attachment to this form.  
</t>
    </r>
    <r>
      <rPr>
        <b/>
        <sz val="10"/>
        <rFont val="Arial"/>
        <family val="2"/>
      </rPr>
      <t>3.</t>
    </r>
    <r>
      <rPr>
        <sz val="10"/>
        <rFont val="Arial"/>
        <family val="2"/>
      </rPr>
      <t xml:space="preserve"> The fringe benefit rates should be applied to all positions, regardless of whether those funds will be supported by Federal Share or Recipient Cost Share.
</t>
    </r>
    <r>
      <rPr>
        <b/>
        <sz val="10"/>
        <rFont val="Arial"/>
        <family val="2"/>
      </rPr>
      <t xml:space="preserve">4. </t>
    </r>
    <r>
      <rPr>
        <sz val="10"/>
        <rFont val="Arial"/>
        <family val="2"/>
      </rPr>
      <t>Each budget period is rounded to the nearest dollar.</t>
    </r>
    <r>
      <rPr>
        <b/>
        <sz val="10"/>
        <rFont val="Arial"/>
        <family val="2"/>
      </rPr>
      <t xml:space="preserve">
5. </t>
    </r>
    <r>
      <rPr>
        <sz val="10"/>
        <rFont val="Arial"/>
        <family val="2"/>
      </rPr>
      <t>If additional rows are needed, please see instruction box #3 on the</t>
    </r>
    <r>
      <rPr>
        <b/>
        <sz val="10"/>
        <rFont val="Arial"/>
        <family val="2"/>
      </rPr>
      <t xml:space="preserve"> Instructions </t>
    </r>
    <r>
      <rPr>
        <sz val="10"/>
        <rFont val="Arial"/>
        <family val="2"/>
      </rPr>
      <t>tab.</t>
    </r>
  </si>
  <si>
    <t>A federally approved fringe benefit rate agreement, or a proposed rate supported and agreed upon by DOE for estimating purposes is required at the time of award negotiation if reimbursement for fringe benefits is requested.  
Please check (X) one of the options below and provide the requested information if not previously submitted.</t>
  </si>
  <si>
    <t>Loaded Labor Rates</t>
  </si>
  <si>
    <t>Enter zero if not applicable.</t>
  </si>
  <si>
    <r>
      <rPr>
        <b/>
        <sz val="10"/>
        <rFont val="Arial"/>
        <family val="2"/>
      </rPr>
      <t>A detailed description must be included</t>
    </r>
    <r>
      <rPr>
        <sz val="10"/>
        <rFont val="Arial"/>
        <family val="2"/>
      </rPr>
      <t xml:space="preserve"> to provide a breakdown of the burdened costs for each personnel hourly pay rate. The description should reflect the percentage added to the actual pay rates and can be included in the Additional Explanation section below or as an attachment to this form. DOE will review all components of the loaded labor rate to ensure cost reasonableness and allowability (e.g. are fee or profit included?). </t>
    </r>
  </si>
  <si>
    <r>
      <t>If loaded labor rates are proposed, please reflect the total dollar amount of indirect costs (fringe and other overheads) which were captured in the labor costs.</t>
    </r>
    <r>
      <rPr>
        <b/>
        <sz val="10"/>
        <rFont val="Arial"/>
        <family val="2"/>
      </rPr>
      <t xml:space="preserve"> Total Indirect Costs Loaded into Labor Rates:  ($)</t>
    </r>
  </si>
  <si>
    <r>
      <rPr>
        <sz val="10"/>
        <color rgb="FFFF0000"/>
        <rFont val="Arial"/>
        <family val="2"/>
      </rPr>
      <t>***</t>
    </r>
    <r>
      <rPr>
        <sz val="10"/>
        <rFont val="Arial"/>
        <family val="2"/>
      </rPr>
      <t xml:space="preserve"> The Percentage of Total Project Costs will: 
- highlight as yellow when =&gt; 10% of Total Costs 
- highlight red when =&gt; 15% of Total Costs</t>
    </r>
  </si>
  <si>
    <t>Total Project Costs</t>
  </si>
  <si>
    <t xml:space="preserve"> Total Project Costs</t>
  </si>
  <si>
    <t>Fringe Benefits + Indirect Charges 
Against Total Project Costs</t>
  </si>
  <si>
    <t>Proposed Burdened Labor Amounts Against Total Project Costs</t>
  </si>
  <si>
    <t>Percentage of Indirect Costs Against Total Project Costs</t>
  </si>
  <si>
    <t>Rev. 6/23/2025</t>
  </si>
  <si>
    <r>
      <t>INSTRUCTIONS - PLEASE READ!!!</t>
    </r>
    <r>
      <rPr>
        <b/>
        <sz val="10"/>
        <rFont val="Arial"/>
        <family val="2"/>
      </rPr>
      <t xml:space="preserve">
1.</t>
    </r>
    <r>
      <rPr>
        <sz val="10"/>
        <rFont val="Arial"/>
        <family val="2"/>
      </rPr>
      <t xml:space="preserve"> List project costs solely for employees of the entity completing this form.  All personnel costs for subrecipients and contractors must be included under</t>
    </r>
    <r>
      <rPr>
        <b/>
        <sz val="10"/>
        <rFont val="Arial"/>
        <family val="2"/>
      </rPr>
      <t xml:space="preserve"> f. Contractual</t>
    </r>
    <r>
      <rPr>
        <sz val="10"/>
        <rFont val="Arial"/>
        <family val="2"/>
      </rPr>
      <t xml:space="preserve">.
</t>
    </r>
    <r>
      <rPr>
        <b/>
        <sz val="10"/>
        <rFont val="Arial"/>
        <family val="2"/>
      </rPr>
      <t>2.</t>
    </r>
    <r>
      <rPr>
        <sz val="10"/>
        <rFont val="Arial"/>
        <family val="2"/>
      </rPr>
      <t xml:space="preserve"> All personnel should be identified by position title and not employee name. Enter the amount of time (e.g., hours or % of time) and the base hourly rate and the total direct personnel compensation will automatically calculate. Rate basis (e.g., rate 
    negotiated for each hour worked on the project, labor distribution report, state civil service rates, etc.) must also be identified.
</t>
    </r>
    <r>
      <rPr>
        <b/>
        <sz val="10"/>
        <rFont val="Arial"/>
        <family val="2"/>
      </rPr>
      <t>3.</t>
    </r>
    <r>
      <rPr>
        <sz val="10"/>
        <rFont val="Arial"/>
        <family val="2"/>
      </rPr>
      <t xml:space="preserve"> If a position and hours are attributed to multiple employees, the number of employees for that position title must be identified in the Position Title field (e.g. Four (4) Technicians working 4000 hours).
</t>
    </r>
    <r>
      <rPr>
        <b/>
        <sz val="10"/>
        <rFont val="Arial"/>
        <family val="2"/>
      </rPr>
      <t>4.</t>
    </r>
    <r>
      <rPr>
        <sz val="10"/>
        <rFont val="Arial"/>
        <family val="2"/>
      </rPr>
      <t xml:space="preserve"> Each budget period is rounded to the nearest dollar.
</t>
    </r>
    <r>
      <rPr>
        <b/>
        <sz val="10"/>
        <rFont val="Arial"/>
        <family val="2"/>
      </rPr>
      <t xml:space="preserve">5. </t>
    </r>
    <r>
      <rPr>
        <sz val="10"/>
        <rFont val="Arial"/>
        <family val="2"/>
      </rPr>
      <t>If additional rows are needed, please see instruction box #3 on the</t>
    </r>
    <r>
      <rPr>
        <b/>
        <sz val="10"/>
        <rFont val="Arial"/>
        <family val="2"/>
      </rPr>
      <t xml:space="preserve"> Instructions</t>
    </r>
    <r>
      <rPr>
        <sz val="10"/>
        <rFont val="Arial"/>
        <family val="2"/>
      </rPr>
      <t xml:space="preserve"> tab.</t>
    </r>
  </si>
  <si>
    <r>
      <rPr>
        <b/>
        <sz val="10"/>
        <color indexed="10"/>
        <rFont val="Arial"/>
        <family val="2"/>
      </rPr>
      <t>INSTRUCTIONS - PLEASE READ!!!</t>
    </r>
    <r>
      <rPr>
        <sz val="10"/>
        <rFont val="Arial"/>
        <family val="2"/>
      </rPr>
      <t xml:space="preserve">
</t>
    </r>
    <r>
      <rPr>
        <b/>
        <sz val="10"/>
        <rFont val="Arial"/>
        <family val="2"/>
      </rPr>
      <t>1.</t>
    </r>
    <r>
      <rPr>
        <sz val="10"/>
        <rFont val="Arial"/>
        <family val="2"/>
      </rPr>
      <t xml:space="preserve"> Supplies are generally defined as an item with an acquisition cost of $10,000 or less and a useful life expectancy of less than one year.  Supplies are generally consumed during the project performance. Please refer to the applicable Federal regulations in 2 CFR 200 for specific supplies definitions and treatment. A computing device is a supply if the acquisition cost is less than the lesser of the capitalization level established by the non-Federal entity for financial statement purposes or $10,000, regardless of the length of its useful life. 
</t>
    </r>
    <r>
      <rPr>
        <b/>
        <sz val="10"/>
        <rFont val="Arial"/>
        <family val="2"/>
      </rPr>
      <t>2.</t>
    </r>
    <r>
      <rPr>
        <sz val="10"/>
        <rFont val="Arial"/>
        <family val="2"/>
      </rPr>
      <t xml:space="preserve"> List all proposed supplies below, providing a basis of costs (e.g. contractor quotes, catalog prices, prior invoices, etc.). Briefly justify the need for the Supplies as they apply to the Statement of Project Objectives. Note that Supply items must be direct costs to the project at this budget category, and not duplicative of supply costs included in the indirect pool that is the basis of the indirect rate applied for this project.
</t>
    </r>
    <r>
      <rPr>
        <b/>
        <sz val="10"/>
        <rFont val="Arial"/>
        <family val="2"/>
      </rPr>
      <t>3.</t>
    </r>
    <r>
      <rPr>
        <sz val="10"/>
        <rFont val="Arial"/>
        <family val="2"/>
      </rPr>
      <t xml:space="preserve"> Multiple supply items valued at $10,000 or less used to assemble an equipment item with a value greater than $10,000 with a useful life of more than one year should be included on the equipment tab. If supply items and costs are ambiguous in nature, contact the DOE representative for proper categorization.  
</t>
    </r>
    <r>
      <rPr>
        <b/>
        <sz val="10"/>
        <rFont val="Arial"/>
        <family val="2"/>
      </rPr>
      <t xml:space="preserve">4. </t>
    </r>
    <r>
      <rPr>
        <sz val="10"/>
        <rFont val="Arial"/>
        <family val="2"/>
      </rPr>
      <t xml:space="preserve">Each budget period is rounded to the nearest dollar.
</t>
    </r>
    <r>
      <rPr>
        <b/>
        <sz val="10"/>
        <rFont val="Arial"/>
        <family val="2"/>
      </rPr>
      <t xml:space="preserve">5. </t>
    </r>
    <r>
      <rPr>
        <sz val="10"/>
        <rFont val="Arial"/>
        <family val="2"/>
      </rPr>
      <t>If additional rows are needed, please see instruction box #3 on the</t>
    </r>
    <r>
      <rPr>
        <b/>
        <sz val="10"/>
        <rFont val="Arial"/>
        <family val="2"/>
      </rPr>
      <t xml:space="preserve"> Instructions </t>
    </r>
    <r>
      <rPr>
        <sz val="10"/>
        <rFont val="Arial"/>
        <family val="2"/>
      </rPr>
      <t>tab.</t>
    </r>
  </si>
  <si>
    <r>
      <rPr>
        <b/>
        <sz val="10"/>
        <color indexed="10"/>
        <rFont val="Arial"/>
        <family val="2"/>
      </rPr>
      <t>INSTRUCTIONS - PLEASE READ!!!</t>
    </r>
    <r>
      <rPr>
        <sz val="10"/>
        <color indexed="10"/>
        <rFont val="Arial"/>
        <family val="2"/>
      </rPr>
      <t xml:space="preserve">
</t>
    </r>
    <r>
      <rPr>
        <b/>
        <sz val="10"/>
        <rFont val="Arial"/>
        <family val="2"/>
      </rPr>
      <t>1.</t>
    </r>
    <r>
      <rPr>
        <sz val="10"/>
        <rFont val="Arial"/>
        <family val="2"/>
      </rPr>
      <t xml:space="preserve"> Fill out the table below to indicate how the indirect costs are calculated. Use the box below to provide additional explanation regarding the indirect rate calculation.  
</t>
    </r>
    <r>
      <rPr>
        <b/>
        <sz val="10"/>
        <rFont val="Arial"/>
        <family val="2"/>
      </rPr>
      <t>2.</t>
    </r>
    <r>
      <rPr>
        <sz val="10"/>
        <rFont val="Arial"/>
        <family val="2"/>
      </rPr>
      <t xml:space="preserve"> The rates and how they are applied should not be averaged to get one indirect cost percentage. Complex calculations or rates that do not do not correspond to the below categories should be described/provided in the Additional Explanation section below. If questions exist, consult with the DOE contact before filling out this section. 
</t>
    </r>
    <r>
      <rPr>
        <b/>
        <sz val="10"/>
        <rFont val="Arial"/>
        <family val="2"/>
      </rPr>
      <t>3.</t>
    </r>
    <r>
      <rPr>
        <sz val="10"/>
        <rFont val="Arial"/>
        <family val="2"/>
      </rPr>
      <t xml:space="preserve"> The indirect rate should be applied to both the Federal Share and Recipient Cost Share. 
</t>
    </r>
    <r>
      <rPr>
        <b/>
        <sz val="10"/>
        <rFont val="Arial"/>
        <family val="2"/>
      </rPr>
      <t xml:space="preserve">4. </t>
    </r>
    <r>
      <rPr>
        <sz val="10"/>
        <rFont val="Arial"/>
        <family val="2"/>
      </rPr>
      <t>Each budget period is rounded to the nearest dollar.</t>
    </r>
  </si>
  <si>
    <t># of Travelers</t>
  </si>
  <si>
    <t xml:space="preserve"># of Nights </t>
  </si>
  <si>
    <t>Cost per Trip ($)</t>
  </si>
  <si>
    <r>
      <t xml:space="preserve"># of Days </t>
    </r>
    <r>
      <rPr>
        <sz val="10"/>
        <rFont val="Arial"/>
        <family val="2"/>
      </rPr>
      <t>(Include day of departure and day of return)</t>
    </r>
  </si>
  <si>
    <r>
      <t xml:space="preserve">Flight ($) </t>
    </r>
    <r>
      <rPr>
        <sz val="10"/>
        <rFont val="Arial"/>
        <family val="2"/>
      </rPr>
      <t>(Per traveler)</t>
    </r>
  </si>
  <si>
    <r>
      <t xml:space="preserve">Lodging ($) </t>
    </r>
    <r>
      <rPr>
        <sz val="10"/>
        <rFont val="Arial"/>
        <family val="2"/>
      </rPr>
      <t>(Per night, per traveler)</t>
    </r>
  </si>
  <si>
    <r>
      <t xml:space="preserve">Per Diem ($) </t>
    </r>
    <r>
      <rPr>
        <sz val="10"/>
        <rFont val="Arial"/>
        <family val="2"/>
      </rPr>
      <t>(Per traveler)</t>
    </r>
  </si>
  <si>
    <r>
      <t xml:space="preserve">Ground Transport ($) </t>
    </r>
    <r>
      <rPr>
        <sz val="10"/>
        <rFont val="Arial"/>
        <family val="2"/>
      </rPr>
      <t xml:space="preserve">(Per trip, </t>
    </r>
    <r>
      <rPr>
        <b/>
        <u/>
        <sz val="10"/>
        <rFont val="Arial"/>
        <family val="2"/>
      </rPr>
      <t>ALL</t>
    </r>
    <r>
      <rPr>
        <sz val="10"/>
        <rFont val="Arial"/>
        <family val="2"/>
      </rPr>
      <t xml:space="preserve"> travelers)</t>
    </r>
  </si>
  <si>
    <r>
      <t>INSTRUCTIONS - PLEASE READ!!!</t>
    </r>
    <r>
      <rPr>
        <b/>
        <sz val="10"/>
        <rFont val="Arial"/>
        <family val="2"/>
      </rPr>
      <t xml:space="preserve">
1. </t>
    </r>
    <r>
      <rPr>
        <sz val="10"/>
        <rFont val="Arial"/>
        <family val="2"/>
      </rPr>
      <t xml:space="preserve">Identify Foreign and Domestic Travel as separate items. 
           a) Examples of Purpose of Travel are subrecipient site visits, DOE meetings, project management meetings, etc. 
           b) Examples of Basis for Estimating Costs are GSA Per Diem Rates (https://www.gsa.gov/travel/plan-book/per-diem-rates), State Department Foreign Per Diem Rates (https://allowances.state.gov/web920/per_diem.asp), 
               travel quotes, past trips, etc.    
</t>
    </r>
    <r>
      <rPr>
        <b/>
        <sz val="10"/>
        <rFont val="Arial"/>
        <family val="2"/>
      </rPr>
      <t>2.</t>
    </r>
    <r>
      <rPr>
        <sz val="10"/>
        <rFont val="Arial"/>
        <family val="2"/>
      </rPr>
      <t xml:space="preserve"> All listed travel must be necessary for performance of the Statement of Project Objectives.  
</t>
    </r>
    <r>
      <rPr>
        <b/>
        <sz val="10"/>
        <rFont val="Arial"/>
        <family val="2"/>
      </rPr>
      <t xml:space="preserve">3. </t>
    </r>
    <r>
      <rPr>
        <sz val="10"/>
        <rFont val="Arial"/>
        <family val="2"/>
      </rPr>
      <t xml:space="preserve">Only travel that is directly associated with this award should be included as a direct travel cost to the award. 
</t>
    </r>
    <r>
      <rPr>
        <b/>
        <sz val="10"/>
        <rFont val="Arial"/>
        <family val="2"/>
      </rPr>
      <t>4.</t>
    </r>
    <r>
      <rPr>
        <sz val="10"/>
        <rFont val="Arial"/>
        <family val="2"/>
      </rPr>
      <t xml:space="preserve"> Federal travel regulations are contained within the applicable cost principles for all entity types. 
</t>
    </r>
    <r>
      <rPr>
        <b/>
        <sz val="10"/>
        <rFont val="Arial"/>
        <family val="2"/>
      </rPr>
      <t xml:space="preserve">5. </t>
    </r>
    <r>
      <rPr>
        <sz val="10"/>
        <rFont val="Arial"/>
        <family val="2"/>
      </rPr>
      <t xml:space="preserve">Travel costs should remain consistent with travel costs incurred by an organization's during normal business operations as a result of the organizations written travel policy. In absence of a written travel policy, organizations must follow the travel regulations prescribed by the General Services Administration located at https://www.gsa.gov/policy-regulations/regulations/federal-travel-regulation. 
           a) For International Travel please vist https://allowances.state.gov/web920/per_diem.asp?
           b) Should an entity need to plan on including Local Travel, the DOE will use the GSA Local Travel Policy (https://www.gsa.gov/directives-library/local-travel-policy) to determine reasonablelness.  Absent a written travel policy, 
               organizations must follow GSA's Local Travel Policy.
</t>
    </r>
    <r>
      <rPr>
        <b/>
        <sz val="10"/>
        <rFont val="Arial"/>
        <family val="2"/>
      </rPr>
      <t>6.</t>
    </r>
    <r>
      <rPr>
        <sz val="10"/>
        <rFont val="Arial"/>
        <family val="2"/>
      </rPr>
      <t xml:space="preserve"> The number of days is inclusive of day of departure and day of return. 
</t>
    </r>
    <r>
      <rPr>
        <b/>
        <sz val="10"/>
        <rFont val="Arial"/>
        <family val="2"/>
      </rPr>
      <t xml:space="preserve">7. </t>
    </r>
    <r>
      <rPr>
        <sz val="10"/>
        <rFont val="Arial"/>
        <family val="2"/>
      </rPr>
      <t xml:space="preserve">Please enter City and State (or City and Country for International travel) in the Depart From and Destination fields.
</t>
    </r>
    <r>
      <rPr>
        <b/>
        <sz val="10"/>
        <rFont val="Arial"/>
        <family val="2"/>
      </rPr>
      <t>8.</t>
    </r>
    <r>
      <rPr>
        <sz val="10"/>
        <rFont val="Arial"/>
        <family val="2"/>
      </rPr>
      <t xml:space="preserve"> If a conference is included in the travel budget, please provide answers to the following questions in the Additional Explanation section on the bottom of the form:
          a) Please indicate whether any other business unrelated to the project will be conducted while attending the conference. 
          b) Please confirm that the attendees will not be supported by any other DOE (or Federal) awards.   
          c) Please explain how attending this conference will further the goals of the project.                                                                                                                     
</t>
    </r>
    <r>
      <rPr>
        <b/>
        <sz val="10"/>
        <rFont val="Arial"/>
        <family val="2"/>
      </rPr>
      <t xml:space="preserve">9. </t>
    </r>
    <r>
      <rPr>
        <sz val="10"/>
        <rFont val="Arial"/>
        <family val="2"/>
      </rPr>
      <t>Each budget period is rounded to the nearest dollar.</t>
    </r>
    <r>
      <rPr>
        <b/>
        <sz val="10"/>
        <color indexed="10"/>
        <rFont val="Arial"/>
        <family val="2"/>
      </rPr>
      <t xml:space="preserve">
</t>
    </r>
    <r>
      <rPr>
        <b/>
        <sz val="10"/>
        <rFont val="Arial"/>
        <family val="2"/>
      </rPr>
      <t>10.</t>
    </r>
    <r>
      <rPr>
        <sz val="10"/>
        <rFont val="Arial"/>
        <family val="2"/>
      </rPr>
      <t xml:space="preserve"> If additional rows are needed, please see instruction box #3 on the </t>
    </r>
    <r>
      <rPr>
        <b/>
        <sz val="10"/>
        <rFont val="Arial"/>
        <family val="2"/>
      </rPr>
      <t xml:space="preserve">Instructions </t>
    </r>
    <r>
      <rPr>
        <sz val="10"/>
        <rFont val="Arial"/>
        <family val="2"/>
      </rPr>
      <t>tab.</t>
    </r>
  </si>
  <si>
    <r>
      <rPr>
        <b/>
        <sz val="10"/>
        <color indexed="10"/>
        <rFont val="Arial"/>
        <family val="2"/>
      </rPr>
      <t>INSTRUCTIONS - PLEASE READ!!!</t>
    </r>
    <r>
      <rPr>
        <sz val="10"/>
        <rFont val="Arial"/>
        <family val="2"/>
      </rPr>
      <t xml:space="preserve">
</t>
    </r>
    <r>
      <rPr>
        <b/>
        <sz val="10"/>
        <rFont val="Arial"/>
        <family val="2"/>
      </rPr>
      <t>1.</t>
    </r>
    <r>
      <rPr>
        <sz val="10"/>
        <rFont val="Arial"/>
        <family val="2"/>
      </rPr>
      <t xml:space="preserve"> The entity completing this form must provide all costs related to subrecipients, contractors, and FFRDC partners in the applicable boxes below.  
</t>
    </r>
    <r>
      <rPr>
        <b/>
        <sz val="10"/>
        <rFont val="Arial"/>
        <family val="2"/>
      </rPr>
      <t>2.</t>
    </r>
    <r>
      <rPr>
        <sz val="10"/>
        <rFont val="Arial"/>
        <family val="2"/>
      </rPr>
      <t xml:space="preserve"> </t>
    </r>
    <r>
      <rPr>
        <u/>
        <sz val="10"/>
        <rFont val="Arial"/>
        <family val="2"/>
      </rPr>
      <t>Subrecipients (partners, sub-awardees): Subrecipients shall submit a Budget Justification describing all project costs and calculations when their total proposed budget exceeds $500,000 of total award costs.</t>
    </r>
    <r>
      <rPr>
        <sz val="10"/>
        <rFont val="Arial"/>
        <family val="2"/>
      </rPr>
      <t xml:space="preserve"> These subrecipient forms may be completed by either the subrecipients themselves or by the preparer of this form.  The budget totals on the subrecipient's forms must match the subrecipient entries below. A subrecipient is a legal entity to which a subaward is made, who has performance measured against whether the objectives of the Federal program are met, is responsible for programmatic decision making, must adhere to applicable Federal program compliance requirements, and uses the Federal funds to carry out a program of the organization. All characteristics may not be present and judgment must be used to determine subrecipient vs. contractor status. 
</t>
    </r>
    <r>
      <rPr>
        <b/>
        <sz val="10"/>
        <rFont val="Arial"/>
        <family val="2"/>
      </rPr>
      <t>3.</t>
    </r>
    <r>
      <rPr>
        <sz val="10"/>
        <rFont val="Arial"/>
        <family val="2"/>
      </rPr>
      <t xml:space="preserve"> Contractors: List all contractors supplying commercial supplies or services used to support the project. For each Contractor cost with total project costs of $250,000 or more, a </t>
    </r>
    <r>
      <rPr>
        <b/>
        <sz val="10"/>
        <rFont val="Arial"/>
        <family val="2"/>
      </rPr>
      <t>detailed</t>
    </r>
    <r>
      <rPr>
        <sz val="10"/>
        <rFont val="Arial"/>
        <family val="2"/>
      </rPr>
      <t xml:space="preserve"> Contractor quote must be provided. A contractor is a legal entity contracted to provide goods and services within normal business operations, provides similar goods or services to many different purchasers, operates in a competitive environment, provides goods or services that are ancillary to the operation of the Federal program, and is not subject to compliance requirements of the Federal program. All characteristics may not be present and judgment must be used to determine subrecipient vs. contractor status. 
</t>
    </r>
    <r>
      <rPr>
        <b/>
        <sz val="10"/>
        <rFont val="Arial"/>
        <family val="2"/>
      </rPr>
      <t xml:space="preserve">4. </t>
    </r>
    <r>
      <rPr>
        <u/>
        <sz val="10"/>
        <rFont val="Arial"/>
        <family val="2"/>
      </rPr>
      <t>Federal Funded Research and Development Centers (FFRDCs):</t>
    </r>
    <r>
      <rPr>
        <sz val="10"/>
        <rFont val="Arial"/>
        <family val="2"/>
      </rPr>
      <t xml:space="preserve"> FFRDCs must submit a signed Field Work Proposal during award application. The award recipient may allow the FFRDC to provide this information directly to DOE, however project costs must also be provided below.
</t>
    </r>
    <r>
      <rPr>
        <b/>
        <sz val="10"/>
        <rFont val="Arial"/>
        <family val="2"/>
      </rPr>
      <t>5. BASIS OF COST:</t>
    </r>
    <r>
      <rPr>
        <sz val="10"/>
        <rFont val="Arial"/>
        <family val="2"/>
      </rPr>
      <t xml:space="preserve"> If not providing a separate budget justification or specific quote which covers in detail the subrecipient/contractual costs below, the applicant MUST provide a detailed explanation in "Purpose and Basis of Cost", of how the cost was derived (i.e. personnel hours at rate of pay).  
</t>
    </r>
    <r>
      <rPr>
        <b/>
        <sz val="10"/>
        <rFont val="Arial"/>
        <family val="2"/>
      </rPr>
      <t xml:space="preserve">6. </t>
    </r>
    <r>
      <rPr>
        <sz val="10"/>
        <rFont val="Arial"/>
        <family val="2"/>
      </rPr>
      <t>Each budget period is rounded to the nearest dollar.</t>
    </r>
    <r>
      <rPr>
        <sz val="10"/>
        <color indexed="10"/>
        <rFont val="Arial"/>
        <family val="2"/>
      </rPr>
      <t xml:space="preserve">
</t>
    </r>
    <r>
      <rPr>
        <b/>
        <sz val="10"/>
        <rFont val="Arial"/>
        <family val="2"/>
      </rPr>
      <t>7.</t>
    </r>
    <r>
      <rPr>
        <sz val="10"/>
        <rFont val="Arial"/>
        <family val="2"/>
      </rPr>
      <t xml:space="preserve"> If additional rows are needed, please see instruction box #3 on the</t>
    </r>
    <r>
      <rPr>
        <b/>
        <sz val="10"/>
        <rFont val="Arial"/>
        <family val="2"/>
      </rPr>
      <t xml:space="preserve"> Instructions </t>
    </r>
    <r>
      <rPr>
        <sz val="10"/>
        <rFont val="Arial"/>
        <family val="2"/>
      </rPr>
      <t>tab.</t>
    </r>
  </si>
  <si>
    <t>Make Selection</t>
  </si>
  <si>
    <r>
      <rPr>
        <b/>
        <sz val="10"/>
        <color indexed="10"/>
        <rFont val="Arial"/>
        <family val="2"/>
      </rPr>
      <t>INSTRUCTIONS - PLEASE READ!!!</t>
    </r>
    <r>
      <rPr>
        <sz val="10"/>
        <rFont val="Arial"/>
        <family val="2"/>
      </rPr>
      <t xml:space="preserve">
</t>
    </r>
    <r>
      <rPr>
        <b/>
        <sz val="10"/>
        <rFont val="Arial"/>
        <family val="2"/>
      </rPr>
      <t xml:space="preserve">1. </t>
    </r>
    <r>
      <rPr>
        <sz val="10"/>
        <rFont val="Arial"/>
        <family val="2"/>
      </rPr>
      <t xml:space="preserve">Other direct costs are direct cost items required for the project which do not fit clearly into other categories.  These direct costs must not be included in the indirect costs (for which the indirect rate is being applied for this project).  Examples are: tuition, printing costs, usage fees, etc. which can be directly charged to the project and are not duplicated in indirect costs (overhead costs).
</t>
    </r>
    <r>
      <rPr>
        <b/>
        <sz val="10"/>
        <rFont val="Arial"/>
        <family val="2"/>
      </rPr>
      <t>2.</t>
    </r>
    <r>
      <rPr>
        <sz val="10"/>
        <rFont val="Arial"/>
        <family val="2"/>
      </rPr>
      <t xml:space="preserve"> Basis of cost are items such as contractor quotes, prior purchases of similar or like items, published price list, etc.</t>
    </r>
    <r>
      <rPr>
        <b/>
        <sz val="10"/>
        <color rgb="FFFF0000"/>
        <rFont val="Arial"/>
        <family val="2"/>
      </rPr>
      <t xml:space="preserve">
</t>
    </r>
    <r>
      <rPr>
        <b/>
        <sz val="10"/>
        <rFont val="Arial"/>
        <family val="2"/>
      </rPr>
      <t>3.</t>
    </r>
    <r>
      <rPr>
        <sz val="10"/>
        <rFont val="Arial"/>
        <family val="2"/>
      </rPr>
      <t xml:space="preserve"> Each budget period is rounded to the nearest dollar.
</t>
    </r>
    <r>
      <rPr>
        <b/>
        <sz val="10"/>
        <rFont val="Arial"/>
        <family val="2"/>
      </rPr>
      <t>4. Required</t>
    </r>
    <r>
      <rPr>
        <sz val="10"/>
        <rFont val="Arial"/>
        <family val="2"/>
      </rPr>
      <t xml:space="preserve"> - list formulas for each cost in the comments section. 
</t>
    </r>
    <r>
      <rPr>
        <b/>
        <sz val="10"/>
        <rFont val="Arial"/>
        <family val="2"/>
      </rPr>
      <t>5.</t>
    </r>
    <r>
      <rPr>
        <sz val="10"/>
        <rFont val="Arial"/>
        <family val="2"/>
      </rPr>
      <t xml:space="preserve"> If additional rows are needed, please see instruction box #3 on the</t>
    </r>
    <r>
      <rPr>
        <b/>
        <sz val="10"/>
        <rFont val="Arial"/>
        <family val="2"/>
      </rPr>
      <t xml:space="preserve"> Instructions</t>
    </r>
    <r>
      <rPr>
        <sz val="10"/>
        <rFont val="Arial"/>
        <family val="2"/>
      </rPr>
      <t xml:space="preserve"> tab.</t>
    </r>
  </si>
  <si>
    <r>
      <t xml:space="preserve">
</t>
    </r>
    <r>
      <rPr>
        <b/>
        <sz val="10"/>
        <rFont val="Arial"/>
        <family val="2"/>
      </rPr>
      <t>1.</t>
    </r>
    <r>
      <rPr>
        <sz val="10"/>
        <rFont val="Arial"/>
        <family val="2"/>
      </rPr>
      <t xml:space="preserve"> This spreadsheet should be used to provide detailed budget information for award application, negotiation, or budget revision.
</t>
    </r>
    <r>
      <rPr>
        <b/>
        <sz val="10"/>
        <rFont val="Arial"/>
        <family val="2"/>
      </rPr>
      <t>2.</t>
    </r>
    <r>
      <rPr>
        <sz val="10"/>
        <rFont val="Arial"/>
        <family val="2"/>
      </rPr>
      <t xml:space="preserve"> This summary tab will auto populate with information provided in workbook tabs </t>
    </r>
    <r>
      <rPr>
        <b/>
        <sz val="10"/>
        <rFont val="Arial"/>
        <family val="2"/>
      </rPr>
      <t>a. Personnel</t>
    </r>
    <r>
      <rPr>
        <sz val="10"/>
        <rFont val="Arial"/>
        <family val="2"/>
      </rPr>
      <t xml:space="preserve"> through</t>
    </r>
    <r>
      <rPr>
        <b/>
        <sz val="10"/>
        <rFont val="Arial"/>
        <family val="2"/>
      </rPr>
      <t xml:space="preserve"> j. Cost Share</t>
    </r>
    <r>
      <rPr>
        <sz val="10"/>
        <rFont val="Arial"/>
        <family val="2"/>
      </rPr>
      <t xml:space="preserve">. Budget information is NOT entered on this tab.
</t>
    </r>
    <r>
      <rPr>
        <b/>
        <sz val="10"/>
        <rFont val="Arial"/>
        <family val="2"/>
      </rPr>
      <t>3.</t>
    </r>
    <r>
      <rPr>
        <sz val="10"/>
        <rFont val="Arial"/>
        <family val="2"/>
      </rPr>
      <t xml:space="preserve"> Fill out the blank white cells in workbook tabs a through j with detailed information on and support for project costs in each Category line item within each worksheet tab. 
</t>
    </r>
    <r>
      <rPr>
        <b/>
        <sz val="10"/>
        <rFont val="Arial"/>
        <family val="2"/>
      </rPr>
      <t>4.</t>
    </r>
    <r>
      <rPr>
        <sz val="10"/>
        <rFont val="Arial"/>
        <family val="2"/>
      </rPr>
      <t xml:space="preserve"> The total budget presented on tabs </t>
    </r>
    <r>
      <rPr>
        <b/>
        <sz val="10"/>
        <rFont val="Arial"/>
        <family val="2"/>
      </rPr>
      <t>a. Personnel</t>
    </r>
    <r>
      <rPr>
        <sz val="10"/>
        <rFont val="Arial"/>
        <family val="2"/>
      </rPr>
      <t xml:space="preserve"> through</t>
    </r>
    <r>
      <rPr>
        <b/>
        <sz val="10"/>
        <rFont val="Arial"/>
        <family val="2"/>
      </rPr>
      <t xml:space="preserve"> j. Cost Share</t>
    </r>
    <r>
      <rPr>
        <sz val="10"/>
        <rFont val="Arial"/>
        <family val="2"/>
      </rPr>
      <t xml:space="preserve"> </t>
    </r>
    <r>
      <rPr>
        <u/>
        <sz val="10"/>
        <rFont val="Arial"/>
        <family val="2"/>
      </rPr>
      <t>must include both Federal (DOE) and Non-Federal (cost share) portions</t>
    </r>
    <r>
      <rPr>
        <sz val="10"/>
        <rFont val="Arial"/>
        <family val="2"/>
      </rPr>
      <t>.</t>
    </r>
    <r>
      <rPr>
        <sz val="10"/>
        <color indexed="10"/>
        <rFont val="Arial"/>
        <family val="2"/>
      </rPr>
      <t xml:space="preserve">
</t>
    </r>
    <r>
      <rPr>
        <b/>
        <sz val="10"/>
        <rFont val="Arial"/>
        <family val="2"/>
      </rPr>
      <t>5.</t>
    </r>
    <r>
      <rPr>
        <sz val="10"/>
        <rFont val="Arial"/>
        <family val="2"/>
      </rPr>
      <t xml:space="preserve"> All costs incurred by the preparer's sub-recipients, contractors, and Federal Research and Development Centers (FFRDCs), should be entered only in tab</t>
    </r>
    <r>
      <rPr>
        <b/>
        <sz val="10"/>
        <rFont val="Arial"/>
        <family val="2"/>
      </rPr>
      <t xml:space="preserve"> f. Contractual</t>
    </r>
    <r>
      <rPr>
        <sz val="10"/>
        <rFont val="Arial"/>
        <family val="2"/>
      </rPr>
      <t xml:space="preserve">. All other sections are for the costs of the preparer only.
</t>
    </r>
    <r>
      <rPr>
        <b/>
        <sz val="10"/>
        <rFont val="Arial"/>
        <family val="2"/>
      </rPr>
      <t>6.</t>
    </r>
    <r>
      <rPr>
        <sz val="10"/>
        <rFont val="Arial"/>
        <family val="2"/>
      </rPr>
      <t xml:space="preserve"> Ensure all entered costs are allowable, allocable, and reasonable in accordance with the administrative requirements prescribed in 2 CFR 200, and the applicable cost principles for each entity type: FAR Part 31 for For-Profit entities; and 2 CFR Part 200 Subpart E - Cost Principles for all other non-federal entities.  
</t>
    </r>
    <r>
      <rPr>
        <b/>
        <sz val="10"/>
        <rFont val="Arial"/>
        <family val="2"/>
      </rPr>
      <t xml:space="preserve">7. </t>
    </r>
    <r>
      <rPr>
        <sz val="10"/>
        <rFont val="Arial"/>
        <family val="2"/>
      </rPr>
      <t xml:space="preserve">Add rows as needed throughout tabs </t>
    </r>
    <r>
      <rPr>
        <b/>
        <sz val="10"/>
        <rFont val="Arial"/>
        <family val="2"/>
      </rPr>
      <t xml:space="preserve"> a. Personnel</t>
    </r>
    <r>
      <rPr>
        <sz val="10"/>
        <rFont val="Arial"/>
        <family val="2"/>
      </rPr>
      <t xml:space="preserve"> through </t>
    </r>
    <r>
      <rPr>
        <b/>
        <sz val="10"/>
        <rFont val="Arial"/>
        <family val="2"/>
      </rPr>
      <t>j. Cost Share</t>
    </r>
    <r>
      <rPr>
        <sz val="10"/>
        <rFont val="Arial"/>
        <family val="2"/>
      </rPr>
      <t xml:space="preserve">. If rows are added, formulas/calculations may need to be adjusted by the preparer. Do not add rows to this </t>
    </r>
    <r>
      <rPr>
        <b/>
        <sz val="10"/>
        <rFont val="Arial"/>
        <family val="2"/>
      </rPr>
      <t xml:space="preserve">Summary </t>
    </r>
    <r>
      <rPr>
        <sz val="10"/>
        <rFont val="Arial"/>
        <family val="2"/>
      </rPr>
      <t xml:space="preserve">tab. If the project contains more than three budget periods, consult the DOE contact before adding additional budget period rows or columns. 
</t>
    </r>
    <r>
      <rPr>
        <b/>
        <sz val="10"/>
        <rFont val="Arial"/>
        <family val="2"/>
      </rPr>
      <t>8.</t>
    </r>
    <r>
      <rPr>
        <sz val="10"/>
        <rFont val="Arial"/>
        <family val="2"/>
      </rPr>
      <t xml:space="preserve"> For a definition of budget period, please refer to the Department of Energy Guide to Financial Assistance located at https://www.energy.gov/management/articles/department-energy-guide-financial-assistance. 
</t>
    </r>
    <r>
      <rPr>
        <sz val="10"/>
        <color rgb="FFFF0000"/>
        <rFont val="Arial"/>
        <family val="2"/>
      </rPr>
      <t>*** New Awards or new funding issued after May 8, 2025 will be subject to DOE Policy PF 2025-25, PF 2025-26, and PF 2025-27 (https://www.energy.gov/management/policy-flashes), where the maximum limit of funds paid or reimbursed to a new Award recipient as indirect costs is calculated as a percentage of the Total Project Award Amount (also referred to as Total Project Costs) and will be included in the Award terms as a cap. For state and local government financial assistance awards, this maximum percentage is 10 percent (10%). For non-profit and for-profit organizations, the maximum percentage is 15 percent (15%). Accordingly, the calculated Percentage of Indirect Costs Against Total Project Costs field below will highlight yellow when above or equal to 10 percent (10%) and red when above or equal to 15 percent (15%).</t>
    </r>
    <r>
      <rPr>
        <sz val="10"/>
        <rFont val="Arial"/>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</si>
</sst>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6" formatCode="&quot;$&quot;#,##0_);[Red]\(&quot;$&quot;#,##0\)"/>
    <numFmt numFmtId="44" formatCode="_(&quot;$&quot;* #,##0.00_);_(&quot;$&quot;* \(#,##0.00\);_(&quot;$&quot;* &quot;-&quot;??_);_(@_)"/>
    <numFmt numFmtId="164" formatCode="&quot;$&quot;#,##0.00"/>
    <numFmt numFmtId="165" formatCode="&quot;$&quot;#,##0"/>
    <numFmt numFmtId="166" formatCode="0.0%"/>
    <numFmt numFmtId="167" formatCode="_(&quot;$&quot;* #,##0_);_(&quot;$&quot;* \(#,##0\);_(&quot;$&quot;* &quot;-&quot;??_);_(@_)"/>
  </numFmts>
  <fonts count="49" x14ac:knownFonts="1">
    <font>
      <sz val="10"/>
      <name val="Arial"/>
    </font>
    <font>
      <sz val="10"/>
      <name val="Arial"/>
      <family val="2"/>
    </font>
    <font>
      <sz val="8"/>
      <name val="Arial"/>
      <family val="2"/>
    </font>
    <font>
      <b/>
      <sz val="10"/>
      <name val="Arial"/>
      <family val="2"/>
    </font>
    <font>
      <b/>
      <sz val="11"/>
      <name val="Arial"/>
      <family val="2"/>
    </font>
    <font>
      <sz val="10"/>
      <name val="Arial"/>
      <family val="2"/>
    </font>
    <font>
      <i/>
      <sz val="10"/>
      <name val="Arial"/>
      <family val="2"/>
    </font>
    <font>
      <sz val="11"/>
      <name val="Arial"/>
      <family val="2"/>
    </font>
    <font>
      <b/>
      <sz val="11"/>
      <color indexed="10"/>
      <name val="Arial"/>
      <family val="2"/>
    </font>
    <font>
      <sz val="14"/>
      <name val="Arial"/>
      <family val="2"/>
    </font>
    <font>
      <b/>
      <sz val="14"/>
      <color indexed="18"/>
      <name val="Arial"/>
      <family val="2"/>
    </font>
    <font>
      <sz val="14"/>
      <color indexed="18"/>
      <name val="Arial"/>
      <family val="2"/>
    </font>
    <font>
      <sz val="10"/>
      <color indexed="20"/>
      <name val="Arial"/>
      <family val="2"/>
    </font>
    <font>
      <sz val="10"/>
      <color indexed="10"/>
      <name val="Arial"/>
      <family val="2"/>
    </font>
    <font>
      <sz val="14"/>
      <name val="Arial"/>
      <family val="2"/>
    </font>
    <font>
      <b/>
      <sz val="10"/>
      <color indexed="10"/>
      <name val="Arial"/>
      <family val="2"/>
    </font>
    <font>
      <b/>
      <sz val="12"/>
      <name val="Arial"/>
      <family val="2"/>
    </font>
    <font>
      <i/>
      <sz val="11"/>
      <name val="Arial"/>
      <family val="2"/>
    </font>
    <font>
      <b/>
      <sz val="10"/>
      <color indexed="8"/>
      <name val="Arial"/>
      <family val="2"/>
    </font>
    <font>
      <sz val="10"/>
      <name val="Arial Narrow"/>
      <family val="2"/>
    </font>
    <font>
      <sz val="9"/>
      <name val="Arial Narrow"/>
      <family val="2"/>
    </font>
    <font>
      <b/>
      <sz val="14"/>
      <name val="Arial Narrow"/>
      <family val="2"/>
    </font>
    <font>
      <sz val="8"/>
      <name val="Arial Narrow"/>
      <family val="2"/>
    </font>
    <font>
      <b/>
      <sz val="9"/>
      <name val="Arial Narrow"/>
      <family val="2"/>
    </font>
    <font>
      <sz val="11"/>
      <name val="Arial Narrow"/>
      <family val="2"/>
    </font>
    <font>
      <sz val="7"/>
      <name val="Courier"/>
      <family val="3"/>
    </font>
    <font>
      <sz val="7"/>
      <name val="Arial"/>
      <family val="2"/>
    </font>
    <font>
      <sz val="8"/>
      <name val="Courier"/>
      <family val="3"/>
    </font>
    <font>
      <sz val="7"/>
      <name val="Arial Narrow"/>
      <family val="2"/>
    </font>
    <font>
      <b/>
      <sz val="14"/>
      <name val="Arial"/>
      <family val="2"/>
    </font>
    <font>
      <b/>
      <sz val="9"/>
      <name val="Arial"/>
      <family val="2"/>
    </font>
    <font>
      <sz val="9"/>
      <name val="Arial"/>
      <family val="2"/>
    </font>
    <font>
      <b/>
      <sz val="12"/>
      <name val="Calibri"/>
      <family val="2"/>
    </font>
    <font>
      <sz val="12"/>
      <name val="Arial"/>
      <family val="2"/>
    </font>
    <font>
      <b/>
      <sz val="8"/>
      <name val="Arial"/>
      <family val="2"/>
    </font>
    <font>
      <u/>
      <sz val="10"/>
      <name val="Arial"/>
      <family val="2"/>
    </font>
    <font>
      <b/>
      <sz val="12"/>
      <color indexed="10"/>
      <name val="Arial"/>
      <family val="2"/>
    </font>
    <font>
      <sz val="11"/>
      <color theme="1"/>
      <name val="Calibri"/>
      <family val="2"/>
      <scheme val="minor"/>
    </font>
    <font>
      <sz val="11"/>
      <color rgb="FFFF0000"/>
      <name val="Arial"/>
      <family val="2"/>
    </font>
    <font>
      <b/>
      <sz val="11"/>
      <color rgb="FFFF0000"/>
      <name val="Arial"/>
      <family val="2"/>
    </font>
    <font>
      <b/>
      <sz val="14"/>
      <color theme="3" tint="-0.249977111117893"/>
      <name val="Arial"/>
      <family val="2"/>
    </font>
    <font>
      <b/>
      <sz val="10"/>
      <color rgb="FFFF0000"/>
      <name val="Arial"/>
      <family val="2"/>
    </font>
    <font>
      <sz val="10"/>
      <color rgb="FFFF0000"/>
      <name val="Arial"/>
      <family val="2"/>
    </font>
    <font>
      <b/>
      <sz val="28"/>
      <color theme="0"/>
      <name val="Arial"/>
      <family val="2"/>
    </font>
    <font>
      <b/>
      <sz val="18"/>
      <color theme="0"/>
      <name val="Arial"/>
      <family val="2"/>
    </font>
    <font>
      <b/>
      <u/>
      <sz val="18"/>
      <color theme="0"/>
      <name val="Arial"/>
      <family val="2"/>
    </font>
    <font>
      <b/>
      <u/>
      <sz val="10"/>
      <name val="Arial"/>
      <family val="2"/>
    </font>
    <font>
      <b/>
      <sz val="36"/>
      <color theme="0"/>
      <name val="Arial"/>
      <family val="2"/>
    </font>
    <font>
      <u/>
      <sz val="12"/>
      <name val="Arial"/>
      <family val="2"/>
    </font>
  </fonts>
  <fills count="11">
    <fill>
      <patternFill patternType="none"/>
    </fill>
    <fill>
      <patternFill patternType="gray125"/>
    </fill>
    <fill>
      <patternFill patternType="solid">
        <fgColor indexed="22"/>
        <bgColor indexed="64"/>
      </patternFill>
    </fill>
    <fill>
      <patternFill patternType="solid">
        <fgColor rgb="FFFFFFCC"/>
        <bgColor indexed="64"/>
      </patternFill>
    </fill>
    <fill>
      <patternFill patternType="solid">
        <fgColor theme="4"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theme="0" tint="-0.499984740745262"/>
        <bgColor indexed="64"/>
      </patternFill>
    </fill>
    <fill>
      <patternFill patternType="solid">
        <fgColor theme="4" tint="0.39997558519241921"/>
        <bgColor indexed="64"/>
      </patternFill>
    </fill>
    <fill>
      <patternFill patternType="solid">
        <fgColor theme="0" tint="-4.9989318521683403E-2"/>
        <bgColor indexed="64"/>
      </patternFill>
    </fill>
    <fill>
      <patternFill patternType="solid">
        <fgColor theme="0" tint="-0.14999847407452621"/>
        <bgColor indexed="64"/>
      </patternFill>
    </fill>
  </fills>
  <borders count="108">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medium">
        <color indexed="10"/>
      </bottom>
      <diagonal/>
    </border>
    <border>
      <left/>
      <right style="thin">
        <color indexed="64"/>
      </right>
      <top style="medium">
        <color indexed="64"/>
      </top>
      <bottom style="medium">
        <color indexed="10"/>
      </bottom>
      <diagonal/>
    </border>
    <border>
      <left style="medium">
        <color indexed="64"/>
      </left>
      <right style="medium">
        <color indexed="64"/>
      </right>
      <top style="medium">
        <color indexed="64"/>
      </top>
      <bottom style="thin">
        <color indexed="64"/>
      </bottom>
      <diagonal/>
    </border>
    <border>
      <left style="thin">
        <color indexed="64"/>
      </left>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thin">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thin">
        <color indexed="64"/>
      </right>
      <top style="medium">
        <color indexed="64"/>
      </top>
      <bottom style="medium">
        <color rgb="FFFF0000"/>
      </bottom>
      <diagonal/>
    </border>
    <border>
      <left style="thin">
        <color indexed="64"/>
      </left>
      <right style="thin">
        <color indexed="64"/>
      </right>
      <top style="medium">
        <color indexed="64"/>
      </top>
      <bottom style="medium">
        <color rgb="FFFF0000"/>
      </bottom>
      <diagonal/>
    </border>
    <border>
      <left style="thin">
        <color indexed="64"/>
      </left>
      <right/>
      <top style="medium">
        <color indexed="64"/>
      </top>
      <bottom style="medium">
        <color rgb="FFFF0000"/>
      </bottom>
      <diagonal/>
    </border>
    <border>
      <left style="thin">
        <color indexed="64"/>
      </left>
      <right style="medium">
        <color indexed="64"/>
      </right>
      <top style="medium">
        <color indexed="64"/>
      </top>
      <bottom style="medium">
        <color rgb="FFFF0000"/>
      </bottom>
      <diagonal/>
    </border>
    <border>
      <left style="thin">
        <color indexed="64"/>
      </left>
      <right style="thin">
        <color indexed="64"/>
      </right>
      <top/>
      <bottom style="medium">
        <color rgb="FFFF0000"/>
      </bottom>
      <diagonal/>
    </border>
    <border>
      <left style="thin">
        <color indexed="64"/>
      </left>
      <right/>
      <top/>
      <bottom style="medium">
        <color rgb="FFFF0000"/>
      </bottom>
      <diagonal/>
    </border>
    <border>
      <left style="thin">
        <color indexed="64"/>
      </left>
      <right style="medium">
        <color indexed="64"/>
      </right>
      <top/>
      <bottom style="medium">
        <color rgb="FFFF0000"/>
      </bottom>
      <diagonal/>
    </border>
    <border>
      <left style="medium">
        <color indexed="64"/>
      </left>
      <right style="thin">
        <color indexed="64"/>
      </right>
      <top style="medium">
        <color indexed="64"/>
      </top>
      <bottom style="medium">
        <color rgb="FFFF0000"/>
      </bottom>
      <diagonal/>
    </border>
    <border>
      <left style="medium">
        <color indexed="64"/>
      </left>
      <right style="thin">
        <color indexed="64"/>
      </right>
      <top/>
      <bottom style="medium">
        <color rgb="FFFF0000"/>
      </bottom>
      <diagonal/>
    </border>
    <border>
      <left style="medium">
        <color indexed="64"/>
      </left>
      <right/>
      <top style="medium">
        <color indexed="64"/>
      </top>
      <bottom style="medium">
        <color rgb="FFFF0000"/>
      </bottom>
      <diagonal/>
    </border>
    <border>
      <left/>
      <right/>
      <top style="medium">
        <color indexed="64"/>
      </top>
      <bottom style="medium">
        <color rgb="FFFF0000"/>
      </bottom>
      <diagonal/>
    </border>
    <border>
      <left style="medium">
        <color indexed="64"/>
      </left>
      <right/>
      <top style="medium">
        <color rgb="FFFF0000"/>
      </top>
      <bottom style="thin">
        <color indexed="64"/>
      </bottom>
      <diagonal/>
    </border>
    <border>
      <left/>
      <right/>
      <top style="medium">
        <color rgb="FFFF0000"/>
      </top>
      <bottom style="thin">
        <color indexed="64"/>
      </bottom>
      <diagonal/>
    </border>
    <border>
      <left/>
      <right style="thin">
        <color indexed="64"/>
      </right>
      <top style="medium">
        <color rgb="FFFF0000"/>
      </top>
      <bottom style="thin">
        <color indexed="64"/>
      </bottom>
      <diagonal/>
    </border>
    <border>
      <left style="thin">
        <color indexed="64"/>
      </left>
      <right style="thin">
        <color indexed="64"/>
      </right>
      <top style="medium">
        <color rgb="FFFF0000"/>
      </top>
      <bottom style="thin">
        <color indexed="64"/>
      </bottom>
      <diagonal/>
    </border>
    <border>
      <left style="medium">
        <color indexed="64"/>
      </left>
      <right style="thin">
        <color indexed="64"/>
      </right>
      <top style="medium">
        <color indexed="64"/>
      </top>
      <bottom style="medium">
        <color indexed="10"/>
      </bottom>
      <diagonal/>
    </border>
    <border>
      <left style="thin">
        <color indexed="64"/>
      </left>
      <right style="medium">
        <color indexed="64"/>
      </right>
      <top style="medium">
        <color indexed="64"/>
      </top>
      <bottom style="medium">
        <color indexed="10"/>
      </bottom>
      <diagonal/>
    </border>
    <border>
      <left style="medium">
        <color indexed="64"/>
      </left>
      <right style="medium">
        <color indexed="64"/>
      </right>
      <top/>
      <bottom style="double">
        <color indexed="64"/>
      </bottom>
      <diagonal/>
    </border>
    <border>
      <left style="medium">
        <color indexed="64"/>
      </left>
      <right style="thin">
        <color indexed="64"/>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right/>
      <top style="medium">
        <color indexed="64"/>
      </top>
      <bottom style="thick">
        <color rgb="FFFF0000"/>
      </bottom>
      <diagonal/>
    </border>
    <border>
      <left style="thin">
        <color indexed="64"/>
      </left>
      <right style="thin">
        <color indexed="64"/>
      </right>
      <top style="thick">
        <color rgb="FFFF0000"/>
      </top>
      <bottom style="thick">
        <color rgb="FFFF0000"/>
      </bottom>
      <diagonal/>
    </border>
    <border>
      <left style="thick">
        <color rgb="FFFF0000"/>
      </left>
      <right style="thin">
        <color indexed="64"/>
      </right>
      <top style="thick">
        <color rgb="FFFF0000"/>
      </top>
      <bottom style="thick">
        <color rgb="FFFF0000"/>
      </bottom>
      <diagonal/>
    </border>
    <border>
      <left style="thin">
        <color indexed="64"/>
      </left>
      <right style="medium">
        <color rgb="FFFF0000"/>
      </right>
      <top style="thick">
        <color rgb="FFFF0000"/>
      </top>
      <bottom style="thick">
        <color rgb="FFFF0000"/>
      </bottom>
      <diagonal/>
    </border>
  </borders>
  <cellStyleXfs count="5">
    <xf numFmtId="0" fontId="0" fillId="0" borderId="0"/>
    <xf numFmtId="44" fontId="1" fillId="0" borderId="0" applyFont="0" applyFill="0" applyBorder="0" applyAlignment="0" applyProtection="0"/>
    <xf numFmtId="0" fontId="5" fillId="0" borderId="0"/>
    <xf numFmtId="0" fontId="37" fillId="0" borderId="0"/>
    <xf numFmtId="9" fontId="1" fillId="0" borderId="0" applyFont="0" applyFill="0" applyBorder="0" applyAlignment="0" applyProtection="0"/>
  </cellStyleXfs>
  <cellXfs count="1107">
    <xf numFmtId="0" fontId="0" fillId="0" borderId="0" xfId="0"/>
    <xf numFmtId="165" fontId="20" fillId="0" borderId="1" xfId="0" applyNumberFormat="1" applyFont="1" applyBorder="1" applyAlignment="1" applyProtection="1">
      <alignment horizontal="right" vertical="center"/>
      <protection locked="0"/>
    </xf>
    <xf numFmtId="165" fontId="20" fillId="0" borderId="3" xfId="0" applyNumberFormat="1" applyFont="1" applyBorder="1" applyAlignment="1" applyProtection="1">
      <alignment horizontal="right" vertical="center"/>
      <protection locked="0"/>
    </xf>
    <xf numFmtId="0" fontId="20" fillId="0" borderId="0" xfId="0" applyFont="1" applyAlignment="1">
      <alignment vertical="center"/>
    </xf>
    <xf numFmtId="0" fontId="20" fillId="2" borderId="4" xfId="0" applyFont="1" applyFill="1" applyBorder="1" applyAlignment="1">
      <alignment horizontal="center" vertical="center"/>
    </xf>
    <xf numFmtId="0" fontId="20" fillId="0" borderId="4" xfId="0" applyFont="1" applyBorder="1" applyAlignment="1">
      <alignment horizontal="center" vertical="center"/>
    </xf>
    <xf numFmtId="0" fontId="20" fillId="0" borderId="0" xfId="0" applyFont="1" applyAlignment="1">
      <alignment horizontal="center" vertical="center"/>
    </xf>
    <xf numFmtId="0" fontId="20" fillId="0" borderId="5" xfId="0" applyFont="1" applyBorder="1" applyAlignment="1">
      <alignment horizontal="center" vertical="top"/>
    </xf>
    <xf numFmtId="0" fontId="20" fillId="0" borderId="4" xfId="0" applyFont="1" applyBorder="1" applyAlignment="1">
      <alignment horizontal="center" vertical="top"/>
    </xf>
    <xf numFmtId="0" fontId="20" fillId="2" borderId="4" xfId="0" applyFont="1" applyFill="1" applyBorder="1" applyAlignment="1">
      <alignment horizontal="center" vertical="top"/>
    </xf>
    <xf numFmtId="0" fontId="24" fillId="0" borderId="1" xfId="0" applyFont="1" applyBorder="1" applyAlignment="1">
      <alignment horizontal="center" vertical="center"/>
    </xf>
    <xf numFmtId="165" fontId="24" fillId="2" borderId="1" xfId="0" applyNumberFormat="1" applyFont="1" applyFill="1" applyBorder="1" applyAlignment="1">
      <alignment horizontal="right" vertical="center"/>
    </xf>
    <xf numFmtId="165" fontId="24" fillId="0" borderId="1" xfId="0" applyNumberFormat="1" applyFont="1" applyBorder="1" applyAlignment="1">
      <alignment horizontal="right" vertical="center"/>
    </xf>
    <xf numFmtId="0" fontId="24" fillId="0" borderId="0" xfId="0" applyFont="1" applyAlignment="1">
      <alignment vertical="center"/>
    </xf>
    <xf numFmtId="0" fontId="24" fillId="0" borderId="7" xfId="0" applyFont="1" applyBorder="1" applyAlignment="1">
      <alignment horizontal="left" vertical="center"/>
    </xf>
    <xf numFmtId="0" fontId="24" fillId="0" borderId="8" xfId="0" applyFont="1" applyBorder="1" applyAlignment="1">
      <alignment horizontal="center" vertical="center"/>
    </xf>
    <xf numFmtId="165" fontId="24" fillId="2" borderId="8" xfId="0" applyNumberFormat="1" applyFont="1" applyFill="1" applyBorder="1" applyAlignment="1">
      <alignment horizontal="right" vertical="center"/>
    </xf>
    <xf numFmtId="165" fontId="24" fillId="0" borderId="8" xfId="0" applyNumberFormat="1" applyFont="1" applyBorder="1" applyAlignment="1">
      <alignment horizontal="right" vertical="center"/>
    </xf>
    <xf numFmtId="0" fontId="20" fillId="0" borderId="7" xfId="0" applyFont="1" applyBorder="1" applyAlignment="1">
      <alignment horizontal="center" vertical="center"/>
    </xf>
    <xf numFmtId="0" fontId="24" fillId="0" borderId="6" xfId="0" applyFont="1" applyBorder="1" applyAlignment="1">
      <alignment horizontal="center" vertical="center"/>
    </xf>
    <xf numFmtId="49" fontId="20" fillId="0" borderId="3" xfId="0" applyNumberFormat="1" applyFont="1" applyBorder="1" applyAlignment="1">
      <alignment horizontal="left" vertical="center"/>
    </xf>
    <xf numFmtId="165" fontId="24" fillId="0" borderId="9" xfId="0" applyNumberFormat="1" applyFont="1" applyBorder="1" applyAlignment="1">
      <alignment horizontal="right" vertical="center"/>
    </xf>
    <xf numFmtId="165" fontId="24" fillId="0" borderId="3" xfId="0" applyNumberFormat="1" applyFont="1" applyBorder="1" applyAlignment="1">
      <alignment horizontal="right" vertical="center"/>
    </xf>
    <xf numFmtId="49" fontId="20" fillId="0" borderId="10" xfId="0" applyNumberFormat="1" applyFont="1" applyBorder="1" applyAlignment="1">
      <alignment vertical="center"/>
    </xf>
    <xf numFmtId="49" fontId="20" fillId="0" borderId="0" xfId="0" applyNumberFormat="1" applyFont="1" applyAlignment="1">
      <alignment vertical="center"/>
    </xf>
    <xf numFmtId="165" fontId="24" fillId="0" borderId="0" xfId="0" applyNumberFormat="1" applyFont="1" applyAlignment="1">
      <alignment horizontal="right" vertical="center"/>
    </xf>
    <xf numFmtId="0" fontId="23" fillId="0" borderId="0" xfId="0" applyFont="1" applyAlignment="1">
      <alignment horizontal="right" vertical="center" wrapText="1"/>
    </xf>
    <xf numFmtId="0" fontId="27" fillId="0" borderId="0" xfId="0" applyFont="1" applyAlignment="1">
      <alignment horizontal="left" vertical="center"/>
    </xf>
    <xf numFmtId="0" fontId="20" fillId="0" borderId="9" xfId="0" applyFont="1" applyBorder="1" applyAlignment="1">
      <alignment horizontal="center" vertical="center"/>
    </xf>
    <xf numFmtId="165" fontId="20" fillId="0" borderId="1" xfId="0" applyNumberFormat="1" applyFont="1" applyBorder="1" applyAlignment="1">
      <alignment horizontal="right" vertical="center"/>
    </xf>
    <xf numFmtId="165" fontId="20" fillId="0" borderId="3" xfId="0" applyNumberFormat="1" applyFont="1" applyBorder="1" applyAlignment="1">
      <alignment horizontal="right" vertical="center"/>
    </xf>
    <xf numFmtId="49" fontId="20" fillId="0" borderId="11" xfId="0" applyNumberFormat="1" applyFont="1" applyBorder="1" applyAlignment="1">
      <alignment vertical="center"/>
    </xf>
    <xf numFmtId="165" fontId="20" fillId="0" borderId="8" xfId="0" applyNumberFormat="1" applyFont="1" applyBorder="1" applyAlignment="1">
      <alignment horizontal="right" vertical="center"/>
    </xf>
    <xf numFmtId="165" fontId="20" fillId="0" borderId="12" xfId="0" applyNumberFormat="1" applyFont="1" applyBorder="1" applyAlignment="1">
      <alignment horizontal="right" vertical="center"/>
    </xf>
    <xf numFmtId="0" fontId="20" fillId="0" borderId="14" xfId="0" applyFont="1" applyBorder="1" applyAlignment="1">
      <alignment vertical="top"/>
    </xf>
    <xf numFmtId="0" fontId="20" fillId="0" borderId="17" xfId="0" applyFont="1" applyBorder="1" applyAlignment="1">
      <alignment horizontal="center" vertical="center"/>
    </xf>
    <xf numFmtId="0" fontId="0" fillId="0" borderId="16" xfId="0" applyBorder="1" applyAlignment="1">
      <alignment horizontal="center" vertical="center"/>
    </xf>
    <xf numFmtId="0" fontId="20" fillId="0" borderId="17" xfId="0" applyFont="1" applyBorder="1" applyAlignment="1">
      <alignment horizontal="center" vertical="top"/>
    </xf>
    <xf numFmtId="2" fontId="20" fillId="0" borderId="18" xfId="0" applyNumberFormat="1" applyFont="1" applyBorder="1" applyAlignment="1">
      <alignment horizontal="right" vertical="center"/>
    </xf>
    <xf numFmtId="165" fontId="24" fillId="0" borderId="19" xfId="0" applyNumberFormat="1" applyFont="1" applyBorder="1" applyAlignment="1">
      <alignment horizontal="right" vertical="center"/>
    </xf>
    <xf numFmtId="2" fontId="20" fillId="0" borderId="20" xfId="0" applyNumberFormat="1" applyFont="1" applyBorder="1" applyAlignment="1">
      <alignment horizontal="right" vertical="center"/>
    </xf>
    <xf numFmtId="165" fontId="24" fillId="0" borderId="21" xfId="0" applyNumberFormat="1" applyFont="1" applyBorder="1" applyAlignment="1">
      <alignment horizontal="right" vertical="center"/>
    </xf>
    <xf numFmtId="165" fontId="24" fillId="0" borderId="22" xfId="0" applyNumberFormat="1" applyFont="1" applyBorder="1" applyAlignment="1">
      <alignment horizontal="right" vertical="center"/>
    </xf>
    <xf numFmtId="0" fontId="20" fillId="0" borderId="18" xfId="0" applyFont="1" applyBorder="1" applyAlignment="1">
      <alignment vertical="center"/>
    </xf>
    <xf numFmtId="165" fontId="24" fillId="0" borderId="23" xfId="0" applyNumberFormat="1" applyFont="1" applyBorder="1" applyAlignment="1">
      <alignment horizontal="right" vertical="center"/>
    </xf>
    <xf numFmtId="165" fontId="24" fillId="0" borderId="24" xfId="0" applyNumberFormat="1" applyFont="1" applyBorder="1" applyAlignment="1">
      <alignment horizontal="right" vertical="center"/>
    </xf>
    <xf numFmtId="49" fontId="20" fillId="0" borderId="25" xfId="0" applyNumberFormat="1" applyFont="1" applyBorder="1" applyAlignment="1">
      <alignment vertical="center"/>
    </xf>
    <xf numFmtId="165" fontId="24" fillId="0" borderId="26" xfId="0" applyNumberFormat="1" applyFont="1" applyBorder="1" applyAlignment="1">
      <alignment horizontal="right" vertical="center"/>
    </xf>
    <xf numFmtId="165" fontId="24" fillId="0" borderId="27" xfId="0" applyNumberFormat="1" applyFont="1" applyBorder="1" applyAlignment="1">
      <alignment horizontal="right" vertical="center"/>
    </xf>
    <xf numFmtId="0" fontId="2" fillId="0" borderId="0" xfId="0" applyFont="1" applyAlignment="1">
      <alignment vertical="top" wrapText="1"/>
    </xf>
    <xf numFmtId="165" fontId="7" fillId="5" borderId="1" xfId="1" applyNumberFormat="1" applyFont="1" applyFill="1" applyBorder="1" applyAlignment="1" applyProtection="1">
      <alignment horizontal="center" wrapText="1"/>
      <protection locked="0"/>
    </xf>
    <xf numFmtId="10" fontId="7" fillId="5" borderId="1" xfId="0" applyNumberFormat="1" applyFont="1" applyFill="1" applyBorder="1" applyAlignment="1" applyProtection="1">
      <alignment horizontal="center" wrapText="1"/>
      <protection locked="0"/>
    </xf>
    <xf numFmtId="0" fontId="7" fillId="0" borderId="1" xfId="0" applyFont="1" applyBorder="1" applyAlignment="1" applyProtection="1">
      <alignment horizontal="center" vertical="center"/>
      <protection locked="0"/>
    </xf>
    <xf numFmtId="165" fontId="7" fillId="0" borderId="1" xfId="0" applyNumberFormat="1" applyFont="1" applyBorder="1" applyAlignment="1" applyProtection="1">
      <alignment horizontal="right" vertical="center"/>
      <protection locked="0"/>
    </xf>
    <xf numFmtId="165" fontId="7" fillId="0" borderId="1" xfId="0" applyNumberFormat="1" applyFont="1" applyBorder="1" applyAlignment="1">
      <alignment horizontal="right" vertical="center"/>
    </xf>
    <xf numFmtId="0" fontId="7" fillId="0" borderId="8" xfId="0" applyFont="1" applyBorder="1" applyAlignment="1" applyProtection="1">
      <alignment horizontal="center" vertical="center"/>
      <protection locked="0"/>
    </xf>
    <xf numFmtId="165" fontId="7" fillId="0" borderId="8" xfId="0" applyNumberFormat="1" applyFont="1" applyBorder="1" applyAlignment="1" applyProtection="1">
      <alignment horizontal="right" vertical="center"/>
      <protection locked="0"/>
    </xf>
    <xf numFmtId="165" fontId="7" fillId="0" borderId="3" xfId="0" applyNumberFormat="1" applyFont="1" applyBorder="1" applyAlignment="1" applyProtection="1">
      <alignment horizontal="right" vertical="center"/>
      <protection locked="0"/>
    </xf>
    <xf numFmtId="0" fontId="31" fillId="0" borderId="0" xfId="0" applyFont="1" applyAlignment="1">
      <alignment vertical="center"/>
    </xf>
    <xf numFmtId="165" fontId="7" fillId="5" borderId="9" xfId="0" applyNumberFormat="1" applyFont="1" applyFill="1" applyBorder="1" applyAlignment="1">
      <alignment horizontal="right" vertical="center"/>
    </xf>
    <xf numFmtId="165" fontId="7" fillId="0" borderId="0" xfId="0" applyNumberFormat="1" applyFont="1" applyAlignment="1">
      <alignment horizontal="right" vertical="center"/>
    </xf>
    <xf numFmtId="0" fontId="30" fillId="0" borderId="0" xfId="0" applyFont="1" applyAlignment="1">
      <alignment horizontal="right" vertical="center" wrapText="1"/>
    </xf>
    <xf numFmtId="0" fontId="7" fillId="0" borderId="4" xfId="0" applyFont="1" applyBorder="1" applyAlignment="1">
      <alignment horizontal="center" vertical="center"/>
    </xf>
    <xf numFmtId="0" fontId="7" fillId="0" borderId="5" xfId="0" applyFont="1" applyBorder="1" applyAlignment="1">
      <alignment horizontal="center" vertical="top"/>
    </xf>
    <xf numFmtId="0" fontId="7" fillId="0" borderId="4" xfId="0" applyFont="1" applyBorder="1" applyAlignment="1">
      <alignment horizontal="center" vertical="top"/>
    </xf>
    <xf numFmtId="165" fontId="7" fillId="5" borderId="1" xfId="0" applyNumberFormat="1" applyFont="1" applyFill="1" applyBorder="1" applyAlignment="1">
      <alignment horizontal="right" vertical="top" wrapText="1"/>
    </xf>
    <xf numFmtId="165" fontId="7" fillId="5" borderId="3" xfId="0" applyNumberFormat="1" applyFont="1" applyFill="1" applyBorder="1" applyAlignment="1">
      <alignment horizontal="right" vertical="top" wrapText="1"/>
    </xf>
    <xf numFmtId="165" fontId="7" fillId="5" borderId="8" xfId="0" applyNumberFormat="1" applyFont="1" applyFill="1" applyBorder="1" applyAlignment="1">
      <alignment horizontal="right" vertical="top" wrapText="1"/>
    </xf>
    <xf numFmtId="165" fontId="4" fillId="4" borderId="1" xfId="1" applyNumberFormat="1" applyFont="1" applyFill="1" applyBorder="1" applyAlignment="1" applyProtection="1">
      <alignment horizontal="center" wrapText="1"/>
    </xf>
    <xf numFmtId="3" fontId="7" fillId="5" borderId="1" xfId="2" applyNumberFormat="1" applyFont="1" applyFill="1" applyBorder="1" applyAlignment="1" applyProtection="1">
      <alignment horizontal="center" vertical="center" wrapText="1"/>
      <protection locked="0"/>
    </xf>
    <xf numFmtId="10" fontId="7" fillId="5" borderId="1" xfId="2" applyNumberFormat="1" applyFont="1" applyFill="1" applyBorder="1" applyAlignment="1" applyProtection="1">
      <alignment horizontal="center" vertical="center" wrapText="1"/>
      <protection locked="0"/>
    </xf>
    <xf numFmtId="165" fontId="4" fillId="0" borderId="0" xfId="1" applyNumberFormat="1" applyFont="1" applyFill="1" applyBorder="1" applyAlignment="1" applyProtection="1">
      <alignment horizontal="center" wrapText="1"/>
    </xf>
    <xf numFmtId="49" fontId="2" fillId="0" borderId="0" xfId="0" applyNumberFormat="1" applyFont="1" applyAlignment="1">
      <alignment horizontal="left" vertical="top" wrapText="1"/>
    </xf>
    <xf numFmtId="0" fontId="2" fillId="0" borderId="0" xfId="0" applyFont="1" applyAlignment="1">
      <alignment horizontal="right" vertical="top" wrapText="1"/>
    </xf>
    <xf numFmtId="0" fontId="19" fillId="0" borderId="0" xfId="0" applyFont="1" applyAlignment="1">
      <alignment horizontal="right" vertical="center"/>
    </xf>
    <xf numFmtId="0" fontId="0" fillId="0" borderId="0" xfId="0" applyAlignment="1">
      <alignment vertical="center"/>
    </xf>
    <xf numFmtId="0" fontId="0" fillId="0" borderId="0" xfId="0" applyAlignment="1">
      <alignment horizontal="center" vertical="center"/>
    </xf>
    <xf numFmtId="0" fontId="22" fillId="0" borderId="0" xfId="0" applyFont="1" applyAlignment="1">
      <alignment horizontal="right" vertical="center"/>
    </xf>
    <xf numFmtId="0" fontId="20" fillId="0" borderId="3" xfId="0" applyFont="1" applyBorder="1" applyAlignment="1">
      <alignment horizontal="center" vertical="center"/>
    </xf>
    <xf numFmtId="0" fontId="20" fillId="0" borderId="16" xfId="0" applyFont="1" applyBorder="1" applyAlignment="1">
      <alignment vertical="center"/>
    </xf>
    <xf numFmtId="0" fontId="25" fillId="0" borderId="0" xfId="0" applyFont="1" applyAlignment="1">
      <alignment horizontal="center" vertical="center"/>
    </xf>
    <xf numFmtId="0" fontId="20" fillId="0" borderId="0" xfId="0" applyFont="1" applyAlignment="1">
      <alignment horizontal="right" vertical="center"/>
    </xf>
    <xf numFmtId="0" fontId="24" fillId="0" borderId="6" xfId="0" applyFont="1" applyBorder="1" applyAlignment="1">
      <alignment horizontal="left" vertical="center"/>
    </xf>
    <xf numFmtId="0" fontId="28" fillId="0" borderId="0" xfId="0" applyFont="1" applyAlignment="1">
      <alignment horizontal="center" vertical="center"/>
    </xf>
    <xf numFmtId="0" fontId="20" fillId="0" borderId="13" xfId="0" applyFont="1" applyBorder="1" applyAlignment="1">
      <alignment vertical="top"/>
    </xf>
    <xf numFmtId="0" fontId="1" fillId="0" borderId="15" xfId="0" applyFont="1" applyBorder="1" applyAlignment="1" applyProtection="1">
      <alignment horizontal="center" vertical="center"/>
      <protection locked="0"/>
    </xf>
    <xf numFmtId="0" fontId="1" fillId="5" borderId="8" xfId="0" applyFont="1" applyFill="1" applyBorder="1" applyAlignment="1" applyProtection="1">
      <alignment horizontal="right" vertical="center" wrapText="1"/>
      <protection locked="0"/>
    </xf>
    <xf numFmtId="164" fontId="1" fillId="5" borderId="8" xfId="0" applyNumberFormat="1" applyFont="1" applyFill="1" applyBorder="1" applyAlignment="1" applyProtection="1">
      <alignment horizontal="right" vertical="center" wrapText="1"/>
      <protection locked="0"/>
    </xf>
    <xf numFmtId="1" fontId="1" fillId="5" borderId="12" xfId="0" applyNumberFormat="1" applyFont="1" applyFill="1" applyBorder="1" applyAlignment="1" applyProtection="1">
      <alignment horizontal="right" vertical="center" wrapText="1"/>
      <protection locked="0"/>
    </xf>
    <xf numFmtId="164" fontId="1" fillId="5" borderId="12" xfId="0" applyNumberFormat="1" applyFont="1" applyFill="1" applyBorder="1" applyAlignment="1" applyProtection="1">
      <alignment horizontal="right" vertical="center" wrapText="1"/>
      <protection locked="0"/>
    </xf>
    <xf numFmtId="0" fontId="1" fillId="0" borderId="32" xfId="0" applyFont="1" applyBorder="1" applyAlignment="1" applyProtection="1">
      <alignment horizontal="left" vertical="center" wrapText="1"/>
      <protection locked="0"/>
    </xf>
    <xf numFmtId="0" fontId="1" fillId="0" borderId="2" xfId="0" applyFont="1" applyBorder="1" applyAlignment="1" applyProtection="1">
      <alignment horizontal="center" vertical="top" wrapText="1"/>
      <protection locked="0"/>
    </xf>
    <xf numFmtId="0" fontId="1" fillId="5" borderId="7" xfId="0" applyFont="1" applyFill="1" applyBorder="1" applyAlignment="1" applyProtection="1">
      <alignment horizontal="left" vertical="top" wrapText="1"/>
      <protection locked="0"/>
    </xf>
    <xf numFmtId="0" fontId="1" fillId="5" borderId="32" xfId="0" applyFont="1" applyFill="1" applyBorder="1" applyAlignment="1" applyProtection="1">
      <alignment horizontal="left" vertical="top" wrapText="1"/>
      <protection locked="0"/>
    </xf>
    <xf numFmtId="0" fontId="1" fillId="5" borderId="6" xfId="0" applyFont="1" applyFill="1" applyBorder="1" applyAlignment="1" applyProtection="1">
      <alignment horizontal="left" vertical="top" wrapText="1"/>
      <protection locked="0"/>
    </xf>
    <xf numFmtId="164" fontId="1" fillId="5" borderId="1" xfId="0" applyNumberFormat="1" applyFont="1" applyFill="1" applyBorder="1" applyAlignment="1" applyProtection="1">
      <alignment horizontal="center" vertical="top" wrapText="1"/>
      <protection locked="0"/>
    </xf>
    <xf numFmtId="165" fontId="1" fillId="5" borderId="1" xfId="1" applyNumberFormat="1" applyFont="1" applyFill="1" applyBorder="1" applyAlignment="1" applyProtection="1">
      <alignment horizontal="right" vertical="top" wrapText="1"/>
      <protection locked="0"/>
    </xf>
    <xf numFmtId="0" fontId="1" fillId="5" borderId="23" xfId="0" applyFont="1" applyFill="1" applyBorder="1" applyAlignment="1" applyProtection="1">
      <alignment horizontal="left" vertical="top" wrapText="1"/>
      <protection locked="0"/>
    </xf>
    <xf numFmtId="0" fontId="1" fillId="0" borderId="46" xfId="0" applyFont="1" applyBorder="1" applyAlignment="1" applyProtection="1">
      <alignment horizontal="center" vertical="top" wrapText="1"/>
      <protection locked="0"/>
    </xf>
    <xf numFmtId="0" fontId="1" fillId="0" borderId="15" xfId="0" applyFont="1" applyBorder="1" applyAlignment="1" applyProtection="1">
      <alignment horizontal="center" vertical="top" wrapText="1"/>
      <protection locked="0"/>
    </xf>
    <xf numFmtId="0" fontId="1" fillId="5" borderId="8" xfId="0" applyFont="1" applyFill="1" applyBorder="1" applyAlignment="1" applyProtection="1">
      <alignment horizontal="center" vertical="top" wrapText="1"/>
      <protection locked="0"/>
    </xf>
    <xf numFmtId="165" fontId="1" fillId="5" borderId="8" xfId="0" applyNumberFormat="1" applyFont="1" applyFill="1" applyBorder="1" applyAlignment="1" applyProtection="1">
      <alignment horizontal="right" vertical="top" wrapText="1"/>
      <protection locked="0"/>
    </xf>
    <xf numFmtId="165" fontId="1" fillId="5" borderId="8" xfId="0" applyNumberFormat="1" applyFont="1" applyFill="1" applyBorder="1" applyAlignment="1" applyProtection="1">
      <alignment horizontal="center" vertical="top" wrapText="1"/>
      <protection locked="0"/>
    </xf>
    <xf numFmtId="0" fontId="1" fillId="5" borderId="1" xfId="0" applyFont="1" applyFill="1" applyBorder="1" applyAlignment="1" applyProtection="1">
      <alignment horizontal="center" vertical="top" wrapText="1"/>
      <protection locked="0"/>
    </xf>
    <xf numFmtId="165" fontId="1" fillId="5" borderId="1" xfId="0" applyNumberFormat="1" applyFont="1" applyFill="1" applyBorder="1" applyAlignment="1" applyProtection="1">
      <alignment horizontal="right" vertical="top" wrapText="1"/>
      <protection locked="0"/>
    </xf>
    <xf numFmtId="1" fontId="1" fillId="5" borderId="8" xfId="0" applyNumberFormat="1" applyFont="1" applyFill="1" applyBorder="1" applyAlignment="1" applyProtection="1">
      <alignment horizontal="center" vertical="top" wrapText="1"/>
      <protection locked="0"/>
    </xf>
    <xf numFmtId="164" fontId="1" fillId="5" borderId="8" xfId="0" applyNumberFormat="1" applyFont="1" applyFill="1" applyBorder="1" applyAlignment="1" applyProtection="1">
      <alignment horizontal="right" vertical="top" wrapText="1"/>
      <protection locked="0"/>
    </xf>
    <xf numFmtId="0" fontId="1" fillId="5" borderId="6" xfId="0" applyFont="1" applyFill="1" applyBorder="1" applyAlignment="1" applyProtection="1">
      <alignment vertical="top" wrapText="1"/>
      <protection locked="0"/>
    </xf>
    <xf numFmtId="165" fontId="1" fillId="0" borderId="8" xfId="0" applyNumberFormat="1" applyFont="1" applyBorder="1" applyAlignment="1" applyProtection="1">
      <alignment horizontal="right" vertical="top" wrapText="1"/>
      <protection locked="0"/>
    </xf>
    <xf numFmtId="165" fontId="1" fillId="0" borderId="12" xfId="0" applyNumberFormat="1" applyFont="1" applyBorder="1" applyAlignment="1" applyProtection="1">
      <alignment horizontal="right" vertical="top" wrapText="1"/>
      <protection locked="0"/>
    </xf>
    <xf numFmtId="165" fontId="1" fillId="0" borderId="3" xfId="0" applyNumberFormat="1" applyFont="1" applyBorder="1" applyAlignment="1" applyProtection="1">
      <alignment horizontal="right" vertical="top" wrapText="1"/>
      <protection locked="0"/>
    </xf>
    <xf numFmtId="1" fontId="1" fillId="5" borderId="1" xfId="0" applyNumberFormat="1" applyFont="1" applyFill="1" applyBorder="1" applyAlignment="1" applyProtection="1">
      <alignment vertical="top" wrapText="1"/>
      <protection locked="0"/>
    </xf>
    <xf numFmtId="0" fontId="1" fillId="0" borderId="15" xfId="0" applyFont="1" applyBorder="1" applyAlignment="1" applyProtection="1">
      <alignment horizontal="left" vertical="top" wrapText="1"/>
      <protection locked="0"/>
    </xf>
    <xf numFmtId="1" fontId="1" fillId="0" borderId="8" xfId="0" applyNumberFormat="1" applyFont="1" applyBorder="1" applyAlignment="1" applyProtection="1">
      <alignment horizontal="center" vertical="top" wrapText="1"/>
      <protection locked="0"/>
    </xf>
    <xf numFmtId="1" fontId="1" fillId="0" borderId="8" xfId="0" applyNumberFormat="1" applyFont="1" applyBorder="1" applyAlignment="1" applyProtection="1">
      <alignment horizontal="left" vertical="top" wrapText="1"/>
      <protection locked="0"/>
    </xf>
    <xf numFmtId="165" fontId="1" fillId="5" borderId="12" xfId="0" applyNumberFormat="1" applyFont="1" applyFill="1" applyBorder="1" applyAlignment="1" applyProtection="1">
      <alignment horizontal="right" vertical="top" wrapText="1"/>
      <protection locked="0"/>
    </xf>
    <xf numFmtId="165" fontId="1" fillId="5" borderId="3" xfId="0" applyNumberFormat="1" applyFont="1" applyFill="1" applyBorder="1" applyAlignment="1" applyProtection="1">
      <alignment horizontal="right" vertical="top" wrapText="1"/>
      <protection locked="0"/>
    </xf>
    <xf numFmtId="165" fontId="1" fillId="5" borderId="14" xfId="0" applyNumberFormat="1" applyFont="1" applyFill="1" applyBorder="1" applyAlignment="1" applyProtection="1">
      <alignment horizontal="right" vertical="top" wrapText="1"/>
      <protection locked="0"/>
    </xf>
    <xf numFmtId="0" fontId="7" fillId="0" borderId="0" xfId="0" applyFont="1" applyAlignment="1">
      <alignment horizontal="right" vertical="center"/>
    </xf>
    <xf numFmtId="0" fontId="1" fillId="0" borderId="0" xfId="0" applyFont="1"/>
    <xf numFmtId="0" fontId="1" fillId="0" borderId="0" xfId="0" applyFont="1" applyAlignment="1">
      <alignment horizontal="center"/>
    </xf>
    <xf numFmtId="0" fontId="1" fillId="0" borderId="19" xfId="0" applyFont="1" applyBorder="1" applyAlignment="1" applyProtection="1">
      <alignment vertical="center" wrapText="1"/>
      <protection locked="0"/>
    </xf>
    <xf numFmtId="0" fontId="1" fillId="0" borderId="80" xfId="0" applyFont="1" applyBorder="1" applyAlignment="1" applyProtection="1">
      <alignment vertical="center" wrapText="1"/>
      <protection locked="0"/>
    </xf>
    <xf numFmtId="0" fontId="1" fillId="0" borderId="81" xfId="0" applyFont="1" applyBorder="1" applyAlignment="1" applyProtection="1">
      <alignment vertical="center" wrapText="1"/>
      <protection locked="0"/>
    </xf>
    <xf numFmtId="0" fontId="1" fillId="0" borderId="82" xfId="0" applyFont="1" applyBorder="1" applyAlignment="1" applyProtection="1">
      <alignment vertical="center" wrapText="1"/>
      <protection locked="0"/>
    </xf>
    <xf numFmtId="0" fontId="1" fillId="0" borderId="41" xfId="0" applyFont="1" applyBorder="1" applyAlignment="1" applyProtection="1">
      <alignment vertical="center" wrapText="1"/>
      <protection locked="0"/>
    </xf>
    <xf numFmtId="0" fontId="0" fillId="8" borderId="0" xfId="0" applyFill="1"/>
    <xf numFmtId="0" fontId="1" fillId="8" borderId="0" xfId="0" applyFont="1" applyFill="1"/>
    <xf numFmtId="0" fontId="0" fillId="9" borderId="0" xfId="0" applyFill="1"/>
    <xf numFmtId="0" fontId="33" fillId="9" borderId="0" xfId="0" applyFont="1" applyFill="1" applyAlignment="1">
      <alignment vertical="center" wrapText="1"/>
    </xf>
    <xf numFmtId="49" fontId="0" fillId="0" borderId="0" xfId="0" applyNumberFormat="1" applyAlignment="1">
      <alignment horizontal="left" vertical="center" wrapText="1"/>
    </xf>
    <xf numFmtId="0" fontId="0" fillId="0" borderId="0" xfId="0" applyAlignment="1">
      <alignment vertical="center" wrapText="1"/>
    </xf>
    <xf numFmtId="0" fontId="5" fillId="0" borderId="0" xfId="0" applyFont="1" applyAlignment="1">
      <alignment vertical="center" wrapText="1"/>
    </xf>
    <xf numFmtId="49" fontId="2" fillId="0" borderId="0" xfId="0" applyNumberFormat="1" applyFont="1" applyAlignment="1">
      <alignment horizontal="left" vertical="center"/>
    </xf>
    <xf numFmtId="49" fontId="34" fillId="0" borderId="0" xfId="0" applyNumberFormat="1" applyFont="1" applyAlignment="1">
      <alignment horizontal="left" vertical="center" wrapText="1"/>
    </xf>
    <xf numFmtId="49" fontId="2" fillId="0" borderId="0" xfId="0" applyNumberFormat="1" applyFont="1" applyAlignment="1">
      <alignment horizontal="right" vertical="center" wrapText="1"/>
    </xf>
    <xf numFmtId="0" fontId="1" fillId="0" borderId="0" xfId="0" applyFont="1" applyAlignment="1">
      <alignment vertical="center" wrapText="1"/>
    </xf>
    <xf numFmtId="0" fontId="4" fillId="0" borderId="0" xfId="0" applyFont="1" applyAlignment="1">
      <alignment horizontal="right" vertical="center" wrapText="1"/>
    </xf>
    <xf numFmtId="0" fontId="7" fillId="0" borderId="0" xfId="0" applyFont="1" applyAlignment="1">
      <alignment vertical="center" wrapText="1"/>
    </xf>
    <xf numFmtId="0" fontId="4" fillId="0" borderId="0" xfId="0" applyFont="1" applyAlignment="1">
      <alignment vertical="center" wrapText="1"/>
    </xf>
    <xf numFmtId="0" fontId="2" fillId="0" borderId="0" xfId="0" applyFont="1" applyAlignment="1">
      <alignment horizontal="center" vertical="center" wrapText="1"/>
    </xf>
    <xf numFmtId="49" fontId="0" fillId="0" borderId="16" xfId="0" applyNumberFormat="1" applyBorder="1" applyAlignment="1">
      <alignment horizontal="left" vertical="center" wrapText="1"/>
    </xf>
    <xf numFmtId="49" fontId="1" fillId="0" borderId="17" xfId="0" applyNumberFormat="1" applyFont="1" applyBorder="1" applyAlignment="1">
      <alignment horizontal="left" vertical="center" wrapText="1"/>
    </xf>
    <xf numFmtId="0" fontId="4" fillId="6" borderId="34" xfId="0" applyFont="1" applyFill="1" applyBorder="1" applyAlignment="1">
      <alignment horizontal="center" vertical="center" wrapText="1"/>
    </xf>
    <xf numFmtId="0" fontId="4" fillId="6" borderId="40" xfId="0" applyFont="1" applyFill="1" applyBorder="1" applyAlignment="1">
      <alignment horizontal="center" vertical="center" wrapText="1"/>
    </xf>
    <xf numFmtId="0" fontId="2" fillId="6" borderId="37" xfId="0" applyFont="1" applyFill="1" applyBorder="1" applyAlignment="1">
      <alignment horizontal="left" vertical="center" wrapText="1"/>
    </xf>
    <xf numFmtId="0" fontId="3" fillId="6" borderId="69" xfId="0" applyFont="1" applyFill="1" applyBorder="1" applyAlignment="1">
      <alignment horizontal="center" vertical="center" wrapText="1"/>
    </xf>
    <xf numFmtId="0" fontId="3" fillId="4" borderId="80" xfId="0" applyFont="1" applyFill="1" applyBorder="1" applyAlignment="1">
      <alignment horizontal="center" vertical="center" wrapText="1"/>
    </xf>
    <xf numFmtId="165" fontId="1" fillId="4" borderId="8" xfId="0" applyNumberFormat="1" applyFont="1" applyFill="1" applyBorder="1" applyAlignment="1">
      <alignment horizontal="center" vertical="center" wrapText="1"/>
    </xf>
    <xf numFmtId="10" fontId="1" fillId="4" borderId="32" xfId="0" applyNumberFormat="1" applyFont="1" applyFill="1" applyBorder="1" applyAlignment="1">
      <alignment horizontal="center" vertical="center" wrapText="1"/>
    </xf>
    <xf numFmtId="0" fontId="3" fillId="4" borderId="81" xfId="0" applyFont="1" applyFill="1" applyBorder="1" applyAlignment="1">
      <alignment horizontal="center" vertical="center" wrapText="1"/>
    </xf>
    <xf numFmtId="165" fontId="1" fillId="4" borderId="1" xfId="0" applyNumberFormat="1" applyFont="1" applyFill="1" applyBorder="1" applyAlignment="1">
      <alignment horizontal="center" vertical="center" wrapText="1"/>
    </xf>
    <xf numFmtId="10" fontId="1" fillId="4" borderId="23" xfId="0" applyNumberFormat="1" applyFont="1" applyFill="1" applyBorder="1" applyAlignment="1">
      <alignment horizontal="center" vertical="center" wrapText="1"/>
    </xf>
    <xf numFmtId="0" fontId="3" fillId="4" borderId="82" xfId="0" applyFont="1" applyFill="1" applyBorder="1" applyAlignment="1">
      <alignment horizontal="center" vertical="center" wrapText="1"/>
    </xf>
    <xf numFmtId="165" fontId="1" fillId="4" borderId="58" xfId="0" applyNumberFormat="1" applyFont="1" applyFill="1" applyBorder="1" applyAlignment="1">
      <alignment horizontal="center" vertical="center" wrapText="1"/>
    </xf>
    <xf numFmtId="10" fontId="1" fillId="4" borderId="22" xfId="0" applyNumberFormat="1" applyFont="1" applyFill="1" applyBorder="1" applyAlignment="1">
      <alignment horizontal="center" vertical="center" wrapText="1"/>
    </xf>
    <xf numFmtId="0" fontId="3" fillId="4" borderId="67" xfId="0" applyFont="1" applyFill="1" applyBorder="1" applyAlignment="1">
      <alignment horizontal="center" vertical="center" wrapText="1"/>
    </xf>
    <xf numFmtId="165" fontId="1" fillId="4" borderId="53" xfId="0" applyNumberFormat="1" applyFont="1" applyFill="1" applyBorder="1" applyAlignment="1">
      <alignment horizontal="center" vertical="center" wrapText="1"/>
    </xf>
    <xf numFmtId="10" fontId="1" fillId="4" borderId="54" xfId="0" applyNumberFormat="1" applyFont="1" applyFill="1" applyBorder="1" applyAlignment="1">
      <alignment horizontal="center" vertical="center" wrapText="1"/>
    </xf>
    <xf numFmtId="0" fontId="1" fillId="4" borderId="67" xfId="0" applyFont="1" applyFill="1" applyBorder="1" applyAlignment="1">
      <alignment horizontal="center" vertical="center" wrapText="1"/>
    </xf>
    <xf numFmtId="0" fontId="2" fillId="6" borderId="67" xfId="0" applyFont="1" applyFill="1" applyBorder="1" applyAlignment="1">
      <alignment horizontal="left" vertical="center" wrapText="1"/>
    </xf>
    <xf numFmtId="0" fontId="3" fillId="0" borderId="0" xfId="0" applyFont="1" applyAlignment="1">
      <alignment horizontal="center" vertical="center" wrapText="1"/>
    </xf>
    <xf numFmtId="0" fontId="3" fillId="6" borderId="80" xfId="0" applyFont="1" applyFill="1" applyBorder="1" applyAlignment="1">
      <alignment horizontal="left" vertical="center" wrapText="1"/>
    </xf>
    <xf numFmtId="165" fontId="1" fillId="4" borderId="15" xfId="0" applyNumberFormat="1" applyFont="1" applyFill="1" applyBorder="1" applyAlignment="1">
      <alignment horizontal="center" vertical="center" wrapText="1"/>
    </xf>
    <xf numFmtId="0" fontId="3" fillId="6" borderId="81" xfId="0" applyFont="1" applyFill="1" applyBorder="1" applyAlignment="1">
      <alignment horizontal="left" vertical="center" wrapText="1"/>
    </xf>
    <xf numFmtId="165" fontId="1" fillId="4" borderId="2" xfId="0" applyNumberFormat="1" applyFont="1" applyFill="1" applyBorder="1" applyAlignment="1">
      <alignment horizontal="center" vertical="center" wrapText="1"/>
    </xf>
    <xf numFmtId="165" fontId="1" fillId="4" borderId="46" xfId="0" applyNumberFormat="1" applyFont="1" applyFill="1" applyBorder="1" applyAlignment="1">
      <alignment horizontal="center" vertical="center" wrapText="1"/>
    </xf>
    <xf numFmtId="0" fontId="3" fillId="6" borderId="18" xfId="0" applyFont="1" applyFill="1" applyBorder="1" applyAlignment="1">
      <alignment horizontal="left" vertical="center" wrapText="1"/>
    </xf>
    <xf numFmtId="165" fontId="1" fillId="7" borderId="3" xfId="0" applyNumberFormat="1" applyFont="1" applyFill="1" applyBorder="1" applyAlignment="1">
      <alignment horizontal="center" vertical="center" wrapText="1"/>
    </xf>
    <xf numFmtId="165" fontId="1" fillId="7" borderId="10" xfId="0" applyNumberFormat="1" applyFont="1" applyFill="1" applyBorder="1" applyAlignment="1">
      <alignment horizontal="center" vertical="center" wrapText="1"/>
    </xf>
    <xf numFmtId="10" fontId="1" fillId="7" borderId="6" xfId="0" applyNumberFormat="1" applyFont="1" applyFill="1" applyBorder="1" applyAlignment="1">
      <alignment horizontal="center" vertical="center" wrapText="1"/>
    </xf>
    <xf numFmtId="0" fontId="3" fillId="6" borderId="81" xfId="0" applyFont="1" applyFill="1" applyBorder="1" applyAlignment="1">
      <alignment horizontal="left" vertical="center" wrapText="1" indent="2"/>
    </xf>
    <xf numFmtId="0" fontId="3" fillId="6" borderId="82" xfId="0" applyFont="1" applyFill="1" applyBorder="1" applyAlignment="1">
      <alignment horizontal="left" vertical="center" wrapText="1" indent="2"/>
    </xf>
    <xf numFmtId="0" fontId="3" fillId="6" borderId="41" xfId="0" applyFont="1" applyFill="1" applyBorder="1" applyAlignment="1">
      <alignment horizontal="right" vertical="center" wrapText="1"/>
    </xf>
    <xf numFmtId="165" fontId="1" fillId="4" borderId="42" xfId="0" applyNumberFormat="1" applyFont="1" applyFill="1" applyBorder="1" applyAlignment="1">
      <alignment horizontal="center" vertical="center" wrapText="1"/>
    </xf>
    <xf numFmtId="165" fontId="1" fillId="4" borderId="34" xfId="0" applyNumberFormat="1" applyFont="1" applyFill="1" applyBorder="1" applyAlignment="1">
      <alignment horizontal="center" vertical="center" wrapText="1"/>
    </xf>
    <xf numFmtId="10" fontId="1" fillId="4" borderId="40" xfId="0" applyNumberFormat="1" applyFont="1" applyFill="1" applyBorder="1" applyAlignment="1">
      <alignment horizontal="center" vertical="center" wrapText="1"/>
    </xf>
    <xf numFmtId="0" fontId="3" fillId="6" borderId="82" xfId="0" applyFont="1" applyFill="1" applyBorder="1" applyAlignment="1">
      <alignment horizontal="left" vertical="center" wrapText="1"/>
    </xf>
    <xf numFmtId="49" fontId="3" fillId="0" borderId="0" xfId="0" applyNumberFormat="1" applyFont="1" applyAlignment="1">
      <alignment horizontal="right" vertical="center" wrapText="1"/>
    </xf>
    <xf numFmtId="1" fontId="1" fillId="5" borderId="8" xfId="0" applyNumberFormat="1" applyFont="1" applyFill="1" applyBorder="1" applyAlignment="1" applyProtection="1">
      <alignment horizontal="right" vertical="center" wrapText="1"/>
      <protection locked="0"/>
    </xf>
    <xf numFmtId="0" fontId="1" fillId="5" borderId="80" xfId="0" applyFont="1" applyFill="1" applyBorder="1" applyAlignment="1" applyProtection="1">
      <alignment horizontal="left" vertical="center" wrapText="1"/>
      <protection locked="0"/>
    </xf>
    <xf numFmtId="0" fontId="1" fillId="5" borderId="81" xfId="0" applyFont="1" applyFill="1" applyBorder="1" applyAlignment="1" applyProtection="1">
      <alignment horizontal="left" vertical="center" wrapText="1"/>
      <protection locked="0"/>
    </xf>
    <xf numFmtId="0" fontId="1" fillId="5" borderId="82" xfId="0" applyFont="1" applyFill="1" applyBorder="1" applyAlignment="1" applyProtection="1">
      <alignment horizontal="left" vertical="center" wrapText="1"/>
      <protection locked="0"/>
    </xf>
    <xf numFmtId="0" fontId="1" fillId="0" borderId="8" xfId="0" applyFont="1" applyBorder="1" applyAlignment="1" applyProtection="1">
      <alignment horizontal="left" vertical="center"/>
      <protection locked="0"/>
    </xf>
    <xf numFmtId="0" fontId="1" fillId="0" borderId="47" xfId="0" applyFont="1" applyBorder="1" applyAlignment="1" applyProtection="1">
      <alignment horizontal="center" vertical="center"/>
      <protection locked="0"/>
    </xf>
    <xf numFmtId="0" fontId="1" fillId="0" borderId="4" xfId="0" applyFont="1" applyBorder="1" applyAlignment="1" applyProtection="1">
      <alignment horizontal="left" vertical="center"/>
      <protection locked="0"/>
    </xf>
    <xf numFmtId="0" fontId="1" fillId="5" borderId="4" xfId="0" applyFont="1" applyFill="1" applyBorder="1" applyAlignment="1" applyProtection="1">
      <alignment horizontal="right" vertical="center" wrapText="1"/>
      <protection locked="0"/>
    </xf>
    <xf numFmtId="164" fontId="1" fillId="5" borderId="4" xfId="0" applyNumberFormat="1" applyFont="1" applyFill="1" applyBorder="1" applyAlignment="1" applyProtection="1">
      <alignment horizontal="right" vertical="center" wrapText="1"/>
      <protection locked="0"/>
    </xf>
    <xf numFmtId="1" fontId="1" fillId="5" borderId="9" xfId="0" applyNumberFormat="1" applyFont="1" applyFill="1" applyBorder="1" applyAlignment="1" applyProtection="1">
      <alignment horizontal="right" vertical="center" wrapText="1"/>
      <protection locked="0"/>
    </xf>
    <xf numFmtId="164" fontId="1" fillId="5" borderId="9" xfId="0" applyNumberFormat="1" applyFont="1" applyFill="1" applyBorder="1" applyAlignment="1" applyProtection="1">
      <alignment horizontal="right" vertical="center" wrapText="1"/>
      <protection locked="0"/>
    </xf>
    <xf numFmtId="1" fontId="1" fillId="5" borderId="4" xfId="0" applyNumberFormat="1" applyFont="1" applyFill="1" applyBorder="1" applyAlignment="1" applyProtection="1">
      <alignment horizontal="right" vertical="center" wrapText="1"/>
      <protection locked="0"/>
    </xf>
    <xf numFmtId="0" fontId="1" fillId="0" borderId="24" xfId="0" applyFont="1" applyBorder="1" applyAlignment="1" applyProtection="1">
      <alignment horizontal="left" vertical="center" wrapText="1"/>
      <protection locked="0"/>
    </xf>
    <xf numFmtId="0" fontId="5" fillId="0" borderId="0" xfId="0" applyFont="1" applyAlignment="1">
      <alignment horizontal="center" vertical="center" wrapText="1"/>
    </xf>
    <xf numFmtId="164" fontId="5" fillId="0" borderId="0" xfId="0" applyNumberFormat="1" applyFont="1" applyAlignment="1">
      <alignment horizontal="center" vertical="center" wrapText="1"/>
    </xf>
    <xf numFmtId="165" fontId="5" fillId="0" borderId="0" xfId="0" applyNumberFormat="1" applyFont="1" applyAlignment="1">
      <alignment horizontal="center" vertical="center" wrapText="1"/>
    </xf>
    <xf numFmtId="1" fontId="5" fillId="0" borderId="0" xfId="0" applyNumberFormat="1" applyFont="1" applyAlignment="1">
      <alignment horizontal="center" vertical="center" wrapText="1"/>
    </xf>
    <xf numFmtId="1" fontId="3" fillId="0" borderId="0" xfId="0" applyNumberFormat="1" applyFont="1" applyAlignment="1">
      <alignment horizontal="center" vertical="center" wrapText="1"/>
    </xf>
    <xf numFmtId="165" fontId="3"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49" fontId="2" fillId="0" borderId="0" xfId="0" applyNumberFormat="1" applyFont="1" applyAlignment="1">
      <alignment vertical="center" wrapText="1"/>
    </xf>
    <xf numFmtId="0" fontId="2" fillId="0" borderId="0" xfId="0" applyFont="1" applyAlignment="1">
      <alignment vertical="center" wrapText="1"/>
    </xf>
    <xf numFmtId="0" fontId="9" fillId="0" borderId="0" xfId="0" applyFont="1" applyAlignment="1">
      <alignment vertical="center" wrapText="1"/>
    </xf>
    <xf numFmtId="0" fontId="1" fillId="0" borderId="0" xfId="0" applyFont="1" applyAlignment="1">
      <alignment horizontal="left" vertical="center" wrapText="1"/>
    </xf>
    <xf numFmtId="0" fontId="5" fillId="0" borderId="0" xfId="0" applyFont="1" applyAlignment="1">
      <alignment horizontal="left" vertical="center" wrapText="1"/>
    </xf>
    <xf numFmtId="0" fontId="7" fillId="0" borderId="16" xfId="0" applyFont="1" applyBorder="1" applyAlignment="1">
      <alignment horizontal="left" vertical="center" wrapText="1"/>
    </xf>
    <xf numFmtId="0" fontId="4" fillId="0" borderId="0" xfId="0" applyFont="1" applyAlignment="1">
      <alignment horizontal="left" vertical="center" wrapText="1"/>
    </xf>
    <xf numFmtId="0" fontId="7" fillId="0" borderId="17" xfId="0" applyFont="1" applyBorder="1" applyAlignment="1">
      <alignment horizontal="left" vertical="center" wrapText="1"/>
    </xf>
    <xf numFmtId="1" fontId="4" fillId="6" borderId="53" xfId="0" applyNumberFormat="1" applyFont="1" applyFill="1" applyBorder="1" applyAlignment="1">
      <alignment horizontal="center" vertical="center" wrapText="1"/>
    </xf>
    <xf numFmtId="165" fontId="4" fillId="6" borderId="53" xfId="0" applyNumberFormat="1" applyFont="1" applyFill="1" applyBorder="1" applyAlignment="1">
      <alignment horizontal="center" vertical="center" wrapText="1"/>
    </xf>
    <xf numFmtId="0" fontId="4" fillId="6" borderId="54" xfId="0" applyFont="1" applyFill="1" applyBorder="1" applyAlignment="1">
      <alignment horizontal="center" vertical="center" wrapText="1"/>
    </xf>
    <xf numFmtId="0" fontId="4" fillId="6" borderId="44" xfId="0" applyFont="1" applyFill="1" applyBorder="1" applyAlignment="1">
      <alignment horizontal="center" vertical="center" wrapText="1"/>
    </xf>
    <xf numFmtId="164" fontId="4" fillId="6" borderId="44" xfId="0" applyNumberFormat="1" applyFont="1" applyFill="1" applyBorder="1" applyAlignment="1">
      <alignment horizontal="center" vertical="center" wrapText="1"/>
    </xf>
    <xf numFmtId="165" fontId="4" fillId="6" borderId="44" xfId="0" applyNumberFormat="1" applyFont="1" applyFill="1" applyBorder="1" applyAlignment="1">
      <alignment horizontal="center" vertical="center" wrapText="1"/>
    </xf>
    <xf numFmtId="1" fontId="4" fillId="6" borderId="44" xfId="0" applyNumberFormat="1" applyFont="1" applyFill="1" applyBorder="1" applyAlignment="1">
      <alignment horizontal="center" vertical="center" wrapText="1"/>
    </xf>
    <xf numFmtId="164" fontId="4" fillId="6" borderId="38" xfId="0" applyNumberFormat="1" applyFont="1" applyFill="1" applyBorder="1" applyAlignment="1">
      <alignment horizontal="center" vertical="center" wrapText="1"/>
    </xf>
    <xf numFmtId="1" fontId="4" fillId="6" borderId="38" xfId="0" applyNumberFormat="1" applyFont="1" applyFill="1" applyBorder="1" applyAlignment="1">
      <alignment horizontal="center" vertical="center" wrapText="1"/>
    </xf>
    <xf numFmtId="0" fontId="3" fillId="0" borderId="0" xfId="0" applyFont="1" applyAlignment="1">
      <alignment vertical="center" wrapText="1"/>
    </xf>
    <xf numFmtId="0" fontId="42" fillId="4" borderId="90" xfId="0" applyFont="1" applyFill="1" applyBorder="1" applyAlignment="1">
      <alignment horizontal="center" vertical="center"/>
    </xf>
    <xf numFmtId="0" fontId="42" fillId="4" borderId="84" xfId="0" applyFont="1" applyFill="1" applyBorder="1" applyAlignment="1">
      <alignment horizontal="left" vertical="center" wrapText="1"/>
    </xf>
    <xf numFmtId="0" fontId="42" fillId="4" borderId="84" xfId="0" applyFont="1" applyFill="1" applyBorder="1" applyAlignment="1">
      <alignment horizontal="right" vertical="center" wrapText="1"/>
    </xf>
    <xf numFmtId="164" fontId="42" fillId="4" borderId="84" xfId="0" applyNumberFormat="1" applyFont="1" applyFill="1" applyBorder="1" applyAlignment="1">
      <alignment horizontal="right" vertical="center" wrapText="1"/>
    </xf>
    <xf numFmtId="165" fontId="42" fillId="4" borderId="84" xfId="0" applyNumberFormat="1" applyFont="1" applyFill="1" applyBorder="1" applyAlignment="1">
      <alignment horizontal="right" vertical="center" wrapText="1"/>
    </xf>
    <xf numFmtId="1" fontId="42" fillId="4" borderId="85" xfId="0" applyNumberFormat="1" applyFont="1" applyFill="1" applyBorder="1" applyAlignment="1">
      <alignment horizontal="right" vertical="center" wrapText="1"/>
    </xf>
    <xf numFmtId="164" fontId="42" fillId="4" borderId="85" xfId="0" applyNumberFormat="1" applyFont="1" applyFill="1" applyBorder="1" applyAlignment="1">
      <alignment horizontal="right" vertical="center" wrapText="1"/>
    </xf>
    <xf numFmtId="1" fontId="42" fillId="4" borderId="84" xfId="0" applyNumberFormat="1" applyFont="1" applyFill="1" applyBorder="1" applyAlignment="1">
      <alignment horizontal="right" vertical="center" wrapText="1"/>
    </xf>
    <xf numFmtId="0" fontId="42" fillId="4" borderId="86" xfId="0" applyFont="1" applyFill="1" applyBorder="1" applyAlignment="1">
      <alignment horizontal="left" vertical="center" wrapText="1"/>
    </xf>
    <xf numFmtId="0" fontId="42" fillId="4" borderId="91" xfId="0" applyFont="1" applyFill="1" applyBorder="1" applyAlignment="1">
      <alignment horizontal="center" vertical="center"/>
    </xf>
    <xf numFmtId="0" fontId="42" fillId="4" borderId="87" xfId="0" applyFont="1" applyFill="1" applyBorder="1" applyAlignment="1">
      <alignment horizontal="left" vertical="center" wrapText="1"/>
    </xf>
    <xf numFmtId="0" fontId="42" fillId="4" borderId="87" xfId="0" applyFont="1" applyFill="1" applyBorder="1" applyAlignment="1">
      <alignment horizontal="right" vertical="center" wrapText="1"/>
    </xf>
    <xf numFmtId="164" fontId="42" fillId="4" borderId="87" xfId="0" applyNumberFormat="1" applyFont="1" applyFill="1" applyBorder="1" applyAlignment="1">
      <alignment horizontal="right" vertical="center" wrapText="1"/>
    </xf>
    <xf numFmtId="165" fontId="42" fillId="4" borderId="87" xfId="0" applyNumberFormat="1" applyFont="1" applyFill="1" applyBorder="1" applyAlignment="1">
      <alignment horizontal="right" vertical="center" wrapText="1"/>
    </xf>
    <xf numFmtId="1" fontId="42" fillId="4" borderId="87" xfId="0" applyNumberFormat="1" applyFont="1" applyFill="1" applyBorder="1" applyAlignment="1">
      <alignment horizontal="right" vertical="center" wrapText="1"/>
    </xf>
    <xf numFmtId="1" fontId="42" fillId="4" borderId="88" xfId="0" applyNumberFormat="1" applyFont="1" applyFill="1" applyBorder="1" applyAlignment="1">
      <alignment horizontal="right" vertical="center" wrapText="1"/>
    </xf>
    <xf numFmtId="164" fontId="42" fillId="4" borderId="88" xfId="0" applyNumberFormat="1" applyFont="1" applyFill="1" applyBorder="1" applyAlignment="1">
      <alignment horizontal="right" vertical="center" wrapText="1"/>
    </xf>
    <xf numFmtId="0" fontId="42" fillId="4" borderId="89" xfId="0" applyFont="1" applyFill="1" applyBorder="1" applyAlignment="1">
      <alignment horizontal="left" vertical="center" wrapText="1"/>
    </xf>
    <xf numFmtId="165" fontId="1" fillId="4" borderId="8" xfId="0" applyNumberFormat="1" applyFont="1" applyFill="1" applyBorder="1" applyAlignment="1">
      <alignment horizontal="right" vertical="center" wrapText="1"/>
    </xf>
    <xf numFmtId="1" fontId="1" fillId="4" borderId="12" xfId="0" applyNumberFormat="1" applyFont="1" applyFill="1" applyBorder="1" applyAlignment="1">
      <alignment horizontal="right" vertical="center" wrapText="1"/>
    </xf>
    <xf numFmtId="165" fontId="1" fillId="4" borderId="12" xfId="0" applyNumberFormat="1" applyFont="1" applyFill="1" applyBorder="1" applyAlignment="1">
      <alignment horizontal="right" vertical="center" wrapText="1"/>
    </xf>
    <xf numFmtId="165" fontId="1" fillId="4" borderId="1" xfId="0" applyNumberFormat="1" applyFont="1" applyFill="1" applyBorder="1" applyAlignment="1">
      <alignment horizontal="right" vertical="center" wrapText="1"/>
    </xf>
    <xf numFmtId="1" fontId="1" fillId="4" borderId="1" xfId="0" applyNumberFormat="1" applyFont="1" applyFill="1" applyBorder="1" applyAlignment="1">
      <alignment horizontal="right" vertical="center" wrapText="1"/>
    </xf>
    <xf numFmtId="165" fontId="1" fillId="4" borderId="58" xfId="0" applyNumberFormat="1" applyFont="1" applyFill="1" applyBorder="1" applyAlignment="1">
      <alignment horizontal="right" vertical="center" wrapText="1"/>
    </xf>
    <xf numFmtId="1" fontId="1" fillId="4" borderId="58" xfId="0" applyNumberFormat="1" applyFont="1" applyFill="1" applyBorder="1" applyAlignment="1">
      <alignment horizontal="right" vertical="center" wrapText="1"/>
    </xf>
    <xf numFmtId="0" fontId="3" fillId="4" borderId="34" xfId="0" applyFont="1" applyFill="1" applyBorder="1" applyAlignment="1">
      <alignment horizontal="right" vertical="center" wrapText="1"/>
    </xf>
    <xf numFmtId="165" fontId="3" fillId="4" borderId="34" xfId="0" applyNumberFormat="1" applyFont="1" applyFill="1" applyBorder="1" applyAlignment="1">
      <alignment horizontal="right" vertical="center" wrapText="1"/>
    </xf>
    <xf numFmtId="1" fontId="3" fillId="4" borderId="34" xfId="0" applyNumberFormat="1" applyFont="1" applyFill="1" applyBorder="1" applyAlignment="1">
      <alignment horizontal="right" vertical="center" wrapText="1"/>
    </xf>
    <xf numFmtId="164" fontId="3" fillId="4" borderId="34" xfId="0" applyNumberFormat="1" applyFont="1" applyFill="1" applyBorder="1" applyAlignment="1">
      <alignment horizontal="right" vertical="center" wrapText="1"/>
    </xf>
    <xf numFmtId="0" fontId="3" fillId="4" borderId="40" xfId="0" applyFont="1" applyFill="1" applyBorder="1" applyAlignment="1">
      <alignment horizontal="right" vertical="center" wrapText="1"/>
    </xf>
    <xf numFmtId="1" fontId="1" fillId="0" borderId="0" xfId="0" applyNumberFormat="1" applyFont="1" applyAlignment="1">
      <alignment horizontal="center" vertical="center" wrapText="1"/>
    </xf>
    <xf numFmtId="0" fontId="1" fillId="0" borderId="0" xfId="0" applyFont="1" applyAlignment="1">
      <alignment horizontal="center" vertical="center" wrapText="1"/>
    </xf>
    <xf numFmtId="164" fontId="1" fillId="0" borderId="0" xfId="0" applyNumberFormat="1" applyFont="1" applyAlignment="1">
      <alignment horizontal="center" vertical="center" wrapText="1"/>
    </xf>
    <xf numFmtId="165" fontId="1" fillId="0" borderId="0" xfId="0" applyNumberFormat="1" applyFont="1" applyAlignment="1">
      <alignment horizontal="center" vertical="center" wrapText="1"/>
    </xf>
    <xf numFmtId="0" fontId="1" fillId="0" borderId="17" xfId="0" applyFont="1" applyBorder="1" applyAlignment="1">
      <alignment horizontal="center" vertical="center" wrapText="1"/>
    </xf>
    <xf numFmtId="3" fontId="7" fillId="5" borderId="58" xfId="2" applyNumberFormat="1" applyFont="1" applyFill="1" applyBorder="1" applyAlignment="1" applyProtection="1">
      <alignment horizontal="center" vertical="center" wrapText="1"/>
      <protection locked="0"/>
    </xf>
    <xf numFmtId="10" fontId="7" fillId="5" borderId="58" xfId="2" applyNumberFormat="1" applyFont="1" applyFill="1" applyBorder="1" applyAlignment="1" applyProtection="1">
      <alignment horizontal="center" vertical="center" wrapText="1"/>
      <protection locked="0"/>
    </xf>
    <xf numFmtId="3" fontId="7" fillId="5" borderId="97" xfId="2" applyNumberFormat="1" applyFont="1" applyFill="1" applyBorder="1" applyAlignment="1" applyProtection="1">
      <alignment horizontal="center" vertical="center" wrapText="1"/>
      <protection locked="0"/>
    </xf>
    <xf numFmtId="10" fontId="7" fillId="5" borderId="97" xfId="2" applyNumberFormat="1" applyFont="1" applyFill="1" applyBorder="1" applyAlignment="1" applyProtection="1">
      <alignment horizontal="center" vertical="center" wrapText="1"/>
      <protection locked="0"/>
    </xf>
    <xf numFmtId="3" fontId="7" fillId="5" borderId="8" xfId="2" applyNumberFormat="1" applyFont="1" applyFill="1" applyBorder="1" applyAlignment="1" applyProtection="1">
      <alignment horizontal="center" vertical="center" wrapText="1"/>
      <protection locked="0"/>
    </xf>
    <xf numFmtId="10" fontId="7" fillId="5" borderId="8" xfId="2" applyNumberFormat="1" applyFont="1" applyFill="1" applyBorder="1" applyAlignment="1" applyProtection="1">
      <alignment horizontal="center" vertical="center" wrapText="1"/>
      <protection locked="0"/>
    </xf>
    <xf numFmtId="0" fontId="1" fillId="5" borderId="0" xfId="0" applyFont="1" applyFill="1" applyAlignment="1">
      <alignment vertical="center" wrapText="1"/>
    </xf>
    <xf numFmtId="0" fontId="3" fillId="5" borderId="41" xfId="0" applyFont="1" applyFill="1" applyBorder="1" applyAlignment="1" applyProtection="1">
      <alignment horizontal="center" vertical="center" wrapText="1"/>
      <protection locked="0"/>
    </xf>
    <xf numFmtId="49" fontId="10" fillId="0" borderId="0" xfId="0" applyNumberFormat="1" applyFont="1" applyAlignment="1">
      <alignment horizontal="center" vertical="center" wrapText="1"/>
    </xf>
    <xf numFmtId="0" fontId="11" fillId="0" borderId="0" xfId="0" applyFont="1" applyAlignment="1">
      <alignment vertical="center" wrapText="1"/>
    </xf>
    <xf numFmtId="0" fontId="39" fillId="0" borderId="0" xfId="0" applyFont="1" applyAlignment="1">
      <alignment horizontal="left" vertical="center" wrapText="1"/>
    </xf>
    <xf numFmtId="0" fontId="39" fillId="0" borderId="16" xfId="0" applyFont="1" applyBorder="1" applyAlignment="1">
      <alignment horizontal="left" vertical="center" wrapText="1"/>
    </xf>
    <xf numFmtId="0" fontId="39" fillId="0" borderId="17" xfId="0" applyFont="1" applyBorder="1" applyAlignment="1">
      <alignment horizontal="left" vertical="center" wrapText="1"/>
    </xf>
    <xf numFmtId="49" fontId="4" fillId="0" borderId="0" xfId="0" applyNumberFormat="1" applyFont="1" applyAlignment="1">
      <alignment vertical="center" wrapText="1"/>
    </xf>
    <xf numFmtId="49" fontId="4" fillId="6" borderId="31" xfId="2" applyNumberFormat="1" applyFont="1" applyFill="1" applyBorder="1" applyAlignment="1">
      <alignment horizontal="center" vertical="center" wrapText="1"/>
    </xf>
    <xf numFmtId="49" fontId="4" fillId="6" borderId="51" xfId="2" applyNumberFormat="1" applyFont="1" applyFill="1" applyBorder="1" applyAlignment="1">
      <alignment horizontal="center" vertical="center" wrapText="1"/>
    </xf>
    <xf numFmtId="49" fontId="4" fillId="6" borderId="78" xfId="2" applyNumberFormat="1" applyFont="1" applyFill="1" applyBorder="1" applyAlignment="1">
      <alignment horizontal="center" vertical="center" wrapText="1"/>
    </xf>
    <xf numFmtId="0" fontId="4" fillId="6" borderId="51" xfId="2" applyFont="1" applyFill="1" applyBorder="1" applyAlignment="1">
      <alignment horizontal="center" vertical="center" wrapText="1"/>
    </xf>
    <xf numFmtId="0" fontId="4" fillId="6" borderId="31" xfId="2" applyFont="1" applyFill="1" applyBorder="1" applyAlignment="1">
      <alignment horizontal="center" vertical="center" wrapText="1"/>
    </xf>
    <xf numFmtId="0" fontId="4" fillId="6" borderId="78" xfId="2" applyFont="1" applyFill="1" applyBorder="1" applyAlignment="1">
      <alignment horizontal="center" vertical="center" wrapText="1"/>
    </xf>
    <xf numFmtId="6" fontId="38" fillId="4" borderId="84" xfId="2" applyNumberFormat="1" applyFont="1" applyFill="1" applyBorder="1" applyAlignment="1">
      <alignment horizontal="center" vertical="center" wrapText="1"/>
    </xf>
    <xf numFmtId="9" fontId="38" fillId="4" borderId="84" xfId="2" applyNumberFormat="1" applyFont="1" applyFill="1" applyBorder="1" applyAlignment="1">
      <alignment horizontal="center" vertical="center" wrapText="1"/>
    </xf>
    <xf numFmtId="165" fontId="38" fillId="4" borderId="84" xfId="2" applyNumberFormat="1" applyFont="1" applyFill="1" applyBorder="1" applyAlignment="1">
      <alignment horizontal="center" vertical="center" wrapText="1"/>
    </xf>
    <xf numFmtId="165" fontId="38" fillId="4" borderId="86" xfId="2" applyNumberFormat="1" applyFont="1" applyFill="1" applyBorder="1" applyAlignment="1">
      <alignment horizontal="center" vertical="center" wrapText="1"/>
    </xf>
    <xf numFmtId="165" fontId="7" fillId="4" borderId="8" xfId="2" applyNumberFormat="1" applyFont="1" applyFill="1" applyBorder="1" applyAlignment="1">
      <alignment horizontal="center" vertical="center" wrapText="1"/>
    </xf>
    <xf numFmtId="165" fontId="7" fillId="4" borderId="32" xfId="2" applyNumberFormat="1" applyFont="1" applyFill="1" applyBorder="1" applyAlignment="1">
      <alignment horizontal="center" vertical="center" wrapText="1"/>
    </xf>
    <xf numFmtId="165" fontId="7" fillId="4" borderId="1" xfId="2" applyNumberFormat="1" applyFont="1" applyFill="1" applyBorder="1" applyAlignment="1">
      <alignment horizontal="center" vertical="center" wrapText="1"/>
    </xf>
    <xf numFmtId="165" fontId="7" fillId="4" borderId="23" xfId="2" applyNumberFormat="1" applyFont="1" applyFill="1" applyBorder="1" applyAlignment="1">
      <alignment horizontal="center" vertical="center" wrapText="1"/>
    </xf>
    <xf numFmtId="165" fontId="7" fillId="4" borderId="58" xfId="2" applyNumberFormat="1" applyFont="1" applyFill="1" applyBorder="1" applyAlignment="1">
      <alignment horizontal="center" vertical="center" wrapText="1"/>
    </xf>
    <xf numFmtId="165" fontId="7" fillId="4" borderId="22" xfId="2" applyNumberFormat="1" applyFont="1" applyFill="1" applyBorder="1" applyAlignment="1">
      <alignment horizontal="center" vertical="center" wrapText="1"/>
    </xf>
    <xf numFmtId="165" fontId="3" fillId="4" borderId="56" xfId="2" applyNumberFormat="1" applyFont="1" applyFill="1" applyBorder="1" applyAlignment="1">
      <alignment horizontal="center" vertical="center" wrapText="1"/>
    </xf>
    <xf numFmtId="9" fontId="3" fillId="4" borderId="39" xfId="2" applyNumberFormat="1" applyFont="1" applyFill="1" applyBorder="1" applyAlignment="1">
      <alignment horizontal="center" vertical="center" wrapText="1"/>
    </xf>
    <xf numFmtId="165" fontId="3" fillId="4" borderId="57" xfId="2" applyNumberFormat="1" applyFont="1" applyFill="1" applyBorder="1" applyAlignment="1">
      <alignment horizontal="center" vertical="center" wrapText="1"/>
    </xf>
    <xf numFmtId="165" fontId="4" fillId="4" borderId="40" xfId="2" applyNumberFormat="1" applyFont="1" applyFill="1" applyBorder="1" applyAlignment="1">
      <alignment horizontal="center" vertical="center" wrapText="1"/>
    </xf>
    <xf numFmtId="49" fontId="1" fillId="0" borderId="16" xfId="0" applyNumberFormat="1" applyFont="1" applyBorder="1" applyAlignment="1">
      <alignment horizontal="left" vertical="center" wrapText="1"/>
    </xf>
    <xf numFmtId="49" fontId="1" fillId="0" borderId="0" xfId="0" applyNumberFormat="1" applyFont="1" applyAlignment="1">
      <alignment horizontal="left" vertical="center" wrapText="1"/>
    </xf>
    <xf numFmtId="49" fontId="1" fillId="0" borderId="0" xfId="0" applyNumberFormat="1" applyFont="1" applyAlignment="1">
      <alignment horizontal="center" vertical="center" wrapText="1"/>
    </xf>
    <xf numFmtId="164" fontId="1" fillId="0" borderId="17" xfId="0" applyNumberFormat="1" applyFont="1" applyBorder="1" applyAlignment="1">
      <alignment horizontal="center" vertical="center" wrapText="1"/>
    </xf>
    <xf numFmtId="0" fontId="1" fillId="5" borderId="59" xfId="0" applyFont="1" applyFill="1" applyBorder="1" applyAlignment="1">
      <alignment vertical="center" wrapText="1"/>
    </xf>
    <xf numFmtId="0" fontId="1" fillId="5" borderId="29" xfId="0" applyFont="1" applyFill="1" applyBorder="1" applyAlignment="1">
      <alignment vertical="center" wrapText="1"/>
    </xf>
    <xf numFmtId="0" fontId="1" fillId="5" borderId="30" xfId="0" applyFont="1" applyFill="1" applyBorder="1" applyAlignment="1">
      <alignment vertical="center" wrapText="1"/>
    </xf>
    <xf numFmtId="0" fontId="1" fillId="5" borderId="16" xfId="0" applyFont="1" applyFill="1" applyBorder="1" applyAlignment="1">
      <alignment vertical="center" wrapText="1"/>
    </xf>
    <xf numFmtId="0" fontId="1" fillId="5" borderId="0" xfId="0" applyFont="1" applyFill="1" applyAlignment="1">
      <alignment vertical="center"/>
    </xf>
    <xf numFmtId="0" fontId="1" fillId="5" borderId="17" xfId="0" applyFont="1" applyFill="1" applyBorder="1" applyAlignment="1">
      <alignment vertical="center" wrapText="1"/>
    </xf>
    <xf numFmtId="0" fontId="17" fillId="0" borderId="0" xfId="0" applyFont="1" applyAlignment="1">
      <alignment vertical="center" wrapText="1"/>
    </xf>
    <xf numFmtId="0" fontId="1" fillId="5" borderId="1" xfId="0" applyFont="1" applyFill="1" applyBorder="1" applyAlignment="1" applyProtection="1">
      <alignment horizontal="left" vertical="top" wrapText="1"/>
      <protection locked="0"/>
    </xf>
    <xf numFmtId="0" fontId="1" fillId="0" borderId="48" xfId="0" applyFont="1" applyBorder="1" applyAlignment="1" applyProtection="1">
      <alignment horizontal="center" vertical="top" wrapText="1"/>
      <protection locked="0"/>
    </xf>
    <xf numFmtId="164" fontId="1" fillId="5" borderId="33" xfId="0" applyNumberFormat="1" applyFont="1" applyFill="1" applyBorder="1" applyAlignment="1" applyProtection="1">
      <alignment horizontal="center" vertical="top" wrapText="1"/>
      <protection locked="0"/>
    </xf>
    <xf numFmtId="165" fontId="1" fillId="5" borderId="33" xfId="1" applyNumberFormat="1" applyFont="1" applyFill="1" applyBorder="1" applyAlignment="1" applyProtection="1">
      <alignment horizontal="right" vertical="top" wrapText="1"/>
      <protection locked="0"/>
    </xf>
    <xf numFmtId="0" fontId="1" fillId="5" borderId="49" xfId="0" applyFont="1" applyFill="1" applyBorder="1" applyAlignment="1" applyProtection="1">
      <alignment horizontal="left" vertical="top" wrapText="1"/>
      <protection locked="0"/>
    </xf>
    <xf numFmtId="0" fontId="1" fillId="0" borderId="28" xfId="0" applyFont="1" applyBorder="1" applyAlignment="1" applyProtection="1">
      <alignment horizontal="center" vertical="top" wrapText="1"/>
      <protection locked="0"/>
    </xf>
    <xf numFmtId="164" fontId="1" fillId="5" borderId="38" xfId="0" applyNumberFormat="1" applyFont="1" applyFill="1" applyBorder="1" applyAlignment="1" applyProtection="1">
      <alignment horizontal="center" vertical="top" wrapText="1"/>
      <protection locked="0"/>
    </xf>
    <xf numFmtId="165" fontId="1" fillId="5" borderId="38" xfId="1" applyNumberFormat="1" applyFont="1" applyFill="1" applyBorder="1" applyAlignment="1" applyProtection="1">
      <alignment horizontal="right" vertical="top" wrapText="1"/>
      <protection locked="0"/>
    </xf>
    <xf numFmtId="0" fontId="1" fillId="5" borderId="27" xfId="0" applyFont="1" applyFill="1" applyBorder="1" applyAlignment="1" applyProtection="1">
      <alignment horizontal="left" vertical="top" wrapText="1"/>
      <protection locked="0"/>
    </xf>
    <xf numFmtId="0" fontId="1" fillId="5" borderId="71" xfId="0" applyFont="1" applyFill="1" applyBorder="1" applyAlignment="1" applyProtection="1">
      <alignment horizontal="left" vertical="top" wrapText="1"/>
      <protection locked="0"/>
    </xf>
    <xf numFmtId="0" fontId="1" fillId="5" borderId="50" xfId="0" applyFont="1" applyFill="1" applyBorder="1" applyAlignment="1" applyProtection="1">
      <alignment horizontal="left" vertical="top" wrapText="1"/>
      <protection locked="0"/>
    </xf>
    <xf numFmtId="0" fontId="5" fillId="0" borderId="0" xfId="0" applyFont="1" applyAlignment="1">
      <alignment vertical="top" wrapText="1"/>
    </xf>
    <xf numFmtId="164" fontId="5" fillId="0" borderId="0" xfId="0" applyNumberFormat="1" applyFont="1" applyAlignment="1">
      <alignment horizontal="center" vertical="top" wrapText="1"/>
    </xf>
    <xf numFmtId="1" fontId="5" fillId="0" borderId="0" xfId="0" applyNumberFormat="1" applyFont="1" applyAlignment="1">
      <alignment horizontal="center" vertical="top" wrapText="1"/>
    </xf>
    <xf numFmtId="167" fontId="5" fillId="0" borderId="0" xfId="1" applyNumberFormat="1" applyFont="1" applyAlignment="1" applyProtection="1">
      <alignment horizontal="center" vertical="top" wrapText="1"/>
    </xf>
    <xf numFmtId="165" fontId="5" fillId="0" borderId="0" xfId="0" applyNumberFormat="1" applyFont="1" applyAlignment="1">
      <alignment horizontal="right" vertical="top" wrapText="1"/>
    </xf>
    <xf numFmtId="0" fontId="5" fillId="0" borderId="0" xfId="0" applyFont="1" applyAlignment="1">
      <alignment horizontal="left" vertical="top" wrapText="1"/>
    </xf>
    <xf numFmtId="49" fontId="2" fillId="0" borderId="0" xfId="0" applyNumberFormat="1" applyFont="1" applyAlignment="1">
      <alignment vertical="top" wrapText="1"/>
    </xf>
    <xf numFmtId="49" fontId="3" fillId="0" borderId="0" xfId="0" applyNumberFormat="1" applyFont="1" applyAlignment="1">
      <alignment horizontal="left" vertical="top" wrapText="1"/>
    </xf>
    <xf numFmtId="167" fontId="3" fillId="0" borderId="0" xfId="1" applyNumberFormat="1" applyFont="1" applyAlignment="1" applyProtection="1">
      <alignment horizontal="left" vertical="top" wrapText="1"/>
    </xf>
    <xf numFmtId="49" fontId="3" fillId="0" borderId="0" xfId="0" applyNumberFormat="1" applyFont="1" applyAlignment="1">
      <alignment horizontal="right" vertical="top" wrapText="1"/>
    </xf>
    <xf numFmtId="0" fontId="3" fillId="0" borderId="0" xfId="0" applyFont="1" applyAlignment="1">
      <alignment horizontal="right" vertical="top" wrapText="1"/>
    </xf>
    <xf numFmtId="0" fontId="3" fillId="0" borderId="0" xfId="0" applyFont="1" applyAlignment="1">
      <alignment vertical="top" wrapText="1"/>
    </xf>
    <xf numFmtId="0" fontId="1" fillId="0" borderId="0" xfId="0" applyFont="1" applyAlignment="1">
      <alignment vertical="top" wrapText="1"/>
    </xf>
    <xf numFmtId="0" fontId="1" fillId="0" borderId="16" xfId="0" applyFont="1" applyBorder="1" applyAlignment="1">
      <alignment vertical="top" wrapText="1"/>
    </xf>
    <xf numFmtId="49" fontId="1" fillId="0" borderId="0" xfId="0" applyNumberFormat="1" applyFont="1" applyAlignment="1">
      <alignment horizontal="left" vertical="top" wrapText="1"/>
    </xf>
    <xf numFmtId="164" fontId="1" fillId="0" borderId="0" xfId="0" applyNumberFormat="1" applyFont="1" applyAlignment="1">
      <alignment horizontal="center" vertical="top" wrapText="1"/>
    </xf>
    <xf numFmtId="1" fontId="1" fillId="0" borderId="0" xfId="0" applyNumberFormat="1" applyFont="1" applyAlignment="1">
      <alignment horizontal="center" vertical="top" wrapText="1"/>
    </xf>
    <xf numFmtId="167" fontId="1" fillId="0" borderId="0" xfId="1" applyNumberFormat="1" applyFont="1" applyBorder="1" applyAlignment="1" applyProtection="1">
      <alignment horizontal="center" vertical="top" wrapText="1"/>
    </xf>
    <xf numFmtId="165" fontId="1" fillId="0" borderId="0" xfId="0" applyNumberFormat="1" applyFont="1" applyAlignment="1">
      <alignment horizontal="right" vertical="top" wrapText="1"/>
    </xf>
    <xf numFmtId="0" fontId="1" fillId="0" borderId="17" xfId="0" applyFont="1" applyBorder="1" applyAlignment="1">
      <alignment horizontal="left" vertical="top" wrapText="1"/>
    </xf>
    <xf numFmtId="0" fontId="3" fillId="6" borderId="52" xfId="0" applyFont="1" applyFill="1" applyBorder="1" applyAlignment="1">
      <alignment horizontal="center" vertical="center" wrapText="1"/>
    </xf>
    <xf numFmtId="0" fontId="3" fillId="6" borderId="53" xfId="0" applyFont="1" applyFill="1" applyBorder="1" applyAlignment="1">
      <alignment horizontal="center" vertical="center" wrapText="1"/>
    </xf>
    <xf numFmtId="165" fontId="4" fillId="6" borderId="37" xfId="0" applyNumberFormat="1" applyFont="1" applyFill="1" applyBorder="1" applyAlignment="1">
      <alignment vertical="center" wrapText="1"/>
    </xf>
    <xf numFmtId="0" fontId="3" fillId="6" borderId="57" xfId="0" applyFont="1" applyFill="1" applyBorder="1" applyAlignment="1">
      <alignment horizontal="center" vertical="top" wrapText="1"/>
    </xf>
    <xf numFmtId="0" fontId="3" fillId="0" borderId="0" xfId="0" applyFont="1" applyAlignment="1">
      <alignment horizontal="left" vertical="top" wrapText="1" indent="1"/>
    </xf>
    <xf numFmtId="0" fontId="42" fillId="4" borderId="90" xfId="0" applyFont="1" applyFill="1" applyBorder="1" applyAlignment="1">
      <alignment horizontal="center" vertical="top" wrapText="1"/>
    </xf>
    <xf numFmtId="0" fontId="41" fillId="4" borderId="84" xfId="0" applyFont="1" applyFill="1" applyBorder="1" applyAlignment="1">
      <alignment horizontal="left" vertical="top" wrapText="1"/>
    </xf>
    <xf numFmtId="0" fontId="42" fillId="4" borderId="86" xfId="0" applyFont="1" applyFill="1" applyBorder="1" applyAlignment="1">
      <alignment horizontal="left" vertical="top" wrapText="1"/>
    </xf>
    <xf numFmtId="0" fontId="6" fillId="0" borderId="0" xfId="0" applyFont="1" applyAlignment="1">
      <alignment vertical="top" wrapText="1"/>
    </xf>
    <xf numFmtId="165" fontId="1" fillId="0" borderId="1" xfId="0" applyNumberFormat="1" applyFont="1" applyBorder="1" applyAlignment="1">
      <alignment horizontal="right" vertical="top" wrapText="1"/>
    </xf>
    <xf numFmtId="164" fontId="1" fillId="6" borderId="57" xfId="0" applyNumberFormat="1" applyFont="1" applyFill="1" applyBorder="1" applyAlignment="1">
      <alignment horizontal="center" vertical="top" wrapText="1"/>
    </xf>
    <xf numFmtId="165" fontId="1" fillId="0" borderId="33" xfId="0" applyNumberFormat="1" applyFont="1" applyBorder="1" applyAlignment="1">
      <alignment horizontal="right" vertical="top" wrapText="1"/>
    </xf>
    <xf numFmtId="164" fontId="1" fillId="4" borderId="57" xfId="0" applyNumberFormat="1" applyFont="1" applyFill="1" applyBorder="1" applyAlignment="1">
      <alignment horizontal="center" vertical="top" wrapText="1"/>
    </xf>
    <xf numFmtId="1" fontId="1" fillId="4" borderId="57" xfId="0" applyNumberFormat="1" applyFont="1" applyFill="1" applyBorder="1" applyAlignment="1">
      <alignment horizontal="right" vertical="top" wrapText="1"/>
    </xf>
    <xf numFmtId="165" fontId="1" fillId="4" borderId="57" xfId="1" applyNumberFormat="1" applyFont="1" applyFill="1" applyBorder="1" applyAlignment="1" applyProtection="1">
      <alignment horizontal="right" vertical="top" wrapText="1"/>
    </xf>
    <xf numFmtId="165" fontId="3" fillId="4" borderId="57" xfId="0" applyNumberFormat="1" applyFont="1" applyFill="1" applyBorder="1" applyAlignment="1">
      <alignment horizontal="right" vertical="top" wrapText="1"/>
    </xf>
    <xf numFmtId="0" fontId="1" fillId="4" borderId="36" xfId="0" applyFont="1" applyFill="1" applyBorder="1" applyAlignment="1">
      <alignment horizontal="left" vertical="top" wrapText="1"/>
    </xf>
    <xf numFmtId="0" fontId="1" fillId="6" borderId="37" xfId="0" applyFont="1" applyFill="1" applyBorder="1" applyAlignment="1">
      <alignment horizontal="center" vertical="top" wrapText="1"/>
    </xf>
    <xf numFmtId="165" fontId="1" fillId="0" borderId="38" xfId="0" applyNumberFormat="1" applyFont="1" applyBorder="1" applyAlignment="1">
      <alignment horizontal="right" vertical="top" wrapText="1"/>
    </xf>
    <xf numFmtId="1" fontId="1" fillId="6" borderId="57" xfId="0" applyNumberFormat="1" applyFont="1" applyFill="1" applyBorder="1" applyAlignment="1">
      <alignment horizontal="right" vertical="top" wrapText="1"/>
    </xf>
    <xf numFmtId="165" fontId="1" fillId="6" borderId="57" xfId="1" applyNumberFormat="1" applyFont="1" applyFill="1" applyBorder="1" applyAlignment="1" applyProtection="1">
      <alignment horizontal="right" vertical="top" wrapText="1"/>
    </xf>
    <xf numFmtId="165" fontId="1" fillId="6" borderId="57" xfId="0" applyNumberFormat="1" applyFont="1" applyFill="1" applyBorder="1" applyAlignment="1">
      <alignment horizontal="right" vertical="top" wrapText="1"/>
    </xf>
    <xf numFmtId="0" fontId="1" fillId="6" borderId="36" xfId="0" applyFont="1" applyFill="1" applyBorder="1" applyAlignment="1">
      <alignment horizontal="left" vertical="top" wrapText="1"/>
    </xf>
    <xf numFmtId="164" fontId="1" fillId="4" borderId="29" xfId="0" applyNumberFormat="1" applyFont="1" applyFill="1" applyBorder="1" applyAlignment="1">
      <alignment horizontal="center" vertical="top" wrapText="1"/>
    </xf>
    <xf numFmtId="1" fontId="1" fillId="4" borderId="29" xfId="0" applyNumberFormat="1" applyFont="1" applyFill="1" applyBorder="1" applyAlignment="1">
      <alignment horizontal="right" vertical="top" wrapText="1"/>
    </xf>
    <xf numFmtId="165" fontId="1" fillId="4" borderId="29" xfId="1" applyNumberFormat="1" applyFont="1" applyFill="1" applyBorder="1" applyAlignment="1" applyProtection="1">
      <alignment horizontal="right" vertical="top" wrapText="1"/>
    </xf>
    <xf numFmtId="165" fontId="3" fillId="4" borderId="29" xfId="0" applyNumberFormat="1" applyFont="1" applyFill="1" applyBorder="1" applyAlignment="1">
      <alignment horizontal="right" vertical="top" wrapText="1"/>
    </xf>
    <xf numFmtId="0" fontId="1" fillId="4" borderId="30" xfId="0" applyFont="1" applyFill="1" applyBorder="1" applyAlignment="1">
      <alignment horizontal="left" vertical="top" wrapText="1"/>
    </xf>
    <xf numFmtId="164" fontId="3" fillId="4" borderId="29" xfId="0" applyNumberFormat="1" applyFont="1" applyFill="1" applyBorder="1" applyAlignment="1">
      <alignment horizontal="center" vertical="top" wrapText="1"/>
    </xf>
    <xf numFmtId="1" fontId="3" fillId="4" borderId="29" xfId="0" applyNumberFormat="1" applyFont="1" applyFill="1" applyBorder="1" applyAlignment="1">
      <alignment horizontal="right" vertical="top" wrapText="1"/>
    </xf>
    <xf numFmtId="165" fontId="3" fillId="4" borderId="29" xfId="1" applyNumberFormat="1" applyFont="1" applyFill="1" applyBorder="1" applyAlignment="1" applyProtection="1">
      <alignment horizontal="right" vertical="top" wrapText="1"/>
    </xf>
    <xf numFmtId="0" fontId="3" fillId="4" borderId="30" xfId="0" applyFont="1" applyFill="1" applyBorder="1" applyAlignment="1">
      <alignment horizontal="left" vertical="top" wrapText="1"/>
    </xf>
    <xf numFmtId="0" fontId="3" fillId="4" borderId="36" xfId="0" applyFont="1" applyFill="1" applyBorder="1" applyAlignment="1">
      <alignment horizontal="left" vertical="top" wrapText="1"/>
    </xf>
    <xf numFmtId="0" fontId="1" fillId="0" borderId="16" xfId="0" applyFont="1" applyBorder="1" applyAlignment="1">
      <alignment horizontal="center" vertical="top" wrapText="1"/>
    </xf>
    <xf numFmtId="165" fontId="3" fillId="0" borderId="0" xfId="1" applyNumberFormat="1" applyFont="1" applyFill="1" applyBorder="1" applyAlignment="1" applyProtection="1">
      <alignment horizontal="right" vertical="top" wrapText="1"/>
    </xf>
    <xf numFmtId="165" fontId="3" fillId="0" borderId="0" xfId="0" applyNumberFormat="1" applyFont="1" applyAlignment="1">
      <alignment horizontal="right" vertical="top" wrapText="1"/>
    </xf>
    <xf numFmtId="0" fontId="3" fillId="0" borderId="17" xfId="0" applyFont="1" applyBorder="1" applyAlignment="1">
      <alignment horizontal="left" vertical="top" wrapText="1"/>
    </xf>
    <xf numFmtId="164" fontId="3" fillId="6" borderId="57" xfId="0" applyNumberFormat="1" applyFont="1" applyFill="1" applyBorder="1" applyAlignment="1">
      <alignment horizontal="center" vertical="top" wrapText="1"/>
    </xf>
    <xf numFmtId="1" fontId="3" fillId="6" borderId="57" xfId="0" applyNumberFormat="1" applyFont="1" applyFill="1" applyBorder="1" applyAlignment="1">
      <alignment horizontal="right" vertical="top" wrapText="1"/>
    </xf>
    <xf numFmtId="165" fontId="3" fillId="6" borderId="57" xfId="1" applyNumberFormat="1" applyFont="1" applyFill="1" applyBorder="1" applyAlignment="1" applyProtection="1">
      <alignment horizontal="right" vertical="top" wrapText="1"/>
    </xf>
    <xf numFmtId="165" fontId="3" fillId="6" borderId="57" xfId="0" applyNumberFormat="1" applyFont="1" applyFill="1" applyBorder="1" applyAlignment="1">
      <alignment horizontal="right" vertical="top" wrapText="1"/>
    </xf>
    <xf numFmtId="0" fontId="3" fillId="6" borderId="36" xfId="0" applyFont="1" applyFill="1" applyBorder="1" applyAlignment="1">
      <alignment horizontal="left" vertical="top" wrapText="1"/>
    </xf>
    <xf numFmtId="0" fontId="5" fillId="0" borderId="0" xfId="0" applyFont="1" applyAlignment="1">
      <alignment horizontal="center" vertical="top" wrapText="1"/>
    </xf>
    <xf numFmtId="0" fontId="14" fillId="0" borderId="0" xfId="0" applyFont="1" applyAlignment="1">
      <alignment vertical="center" wrapText="1"/>
    </xf>
    <xf numFmtId="49" fontId="1" fillId="0" borderId="0" xfId="0" applyNumberFormat="1" applyFont="1" applyAlignment="1">
      <alignment horizontal="center" vertical="top" wrapText="1"/>
    </xf>
    <xf numFmtId="0" fontId="1" fillId="0" borderId="17" xfId="0" applyFont="1" applyBorder="1" applyAlignment="1">
      <alignment horizontal="center" vertical="top" wrapText="1"/>
    </xf>
    <xf numFmtId="0" fontId="4" fillId="6" borderId="55" xfId="0" applyFont="1" applyFill="1" applyBorder="1" applyAlignment="1">
      <alignment horizontal="center" vertical="center" wrapText="1"/>
    </xf>
    <xf numFmtId="0" fontId="4" fillId="6" borderId="53" xfId="0" applyFont="1" applyFill="1" applyBorder="1" applyAlignment="1">
      <alignment horizontal="center" vertical="center" wrapText="1"/>
    </xf>
    <xf numFmtId="0" fontId="42" fillId="4" borderId="84" xfId="0" applyFont="1" applyFill="1" applyBorder="1" applyAlignment="1">
      <alignment horizontal="center" vertical="top" wrapText="1"/>
    </xf>
    <xf numFmtId="165" fontId="42" fillId="4" borderId="84" xfId="0" applyNumberFormat="1" applyFont="1" applyFill="1" applyBorder="1" applyAlignment="1">
      <alignment horizontal="right" vertical="top" wrapText="1"/>
    </xf>
    <xf numFmtId="1" fontId="42" fillId="4" borderId="84" xfId="0" applyNumberFormat="1" applyFont="1" applyFill="1" applyBorder="1" applyAlignment="1">
      <alignment horizontal="center" vertical="top" wrapText="1"/>
    </xf>
    <xf numFmtId="165" fontId="1" fillId="4" borderId="8" xfId="0" applyNumberFormat="1" applyFont="1" applyFill="1" applyBorder="1" applyAlignment="1">
      <alignment horizontal="right" vertical="top" wrapText="1"/>
    </xf>
    <xf numFmtId="165" fontId="1" fillId="4" borderId="1" xfId="0" applyNumberFormat="1" applyFont="1" applyFill="1" applyBorder="1" applyAlignment="1">
      <alignment horizontal="right" vertical="top" wrapText="1"/>
    </xf>
    <xf numFmtId="165" fontId="1" fillId="4" borderId="38" xfId="0" applyNumberFormat="1" applyFont="1" applyFill="1" applyBorder="1" applyAlignment="1">
      <alignment horizontal="right" vertical="top" wrapText="1"/>
    </xf>
    <xf numFmtId="0" fontId="1" fillId="4" borderId="29" xfId="0" applyFont="1" applyFill="1" applyBorder="1" applyAlignment="1">
      <alignment horizontal="center" vertical="top" wrapText="1"/>
    </xf>
    <xf numFmtId="165" fontId="1" fillId="4" borderId="29" xfId="0" applyNumberFormat="1" applyFont="1" applyFill="1" applyBorder="1" applyAlignment="1">
      <alignment horizontal="right" vertical="top" wrapText="1"/>
    </xf>
    <xf numFmtId="1" fontId="1" fillId="4" borderId="29" xfId="0" applyNumberFormat="1" applyFont="1" applyFill="1" applyBorder="1" applyAlignment="1">
      <alignment horizontal="center" vertical="top" wrapText="1"/>
    </xf>
    <xf numFmtId="0" fontId="1" fillId="4" borderId="30" xfId="0" applyFont="1" applyFill="1" applyBorder="1" applyAlignment="1">
      <alignment horizontal="center" vertical="top" wrapText="1"/>
    </xf>
    <xf numFmtId="165" fontId="1" fillId="4" borderId="58" xfId="0" applyNumberFormat="1" applyFont="1" applyFill="1" applyBorder="1" applyAlignment="1">
      <alignment horizontal="right" vertical="top" wrapText="1"/>
    </xf>
    <xf numFmtId="0" fontId="1" fillId="4" borderId="57" xfId="0" applyFont="1" applyFill="1" applyBorder="1" applyAlignment="1">
      <alignment horizontal="center" vertical="top" wrapText="1"/>
    </xf>
    <xf numFmtId="165" fontId="1" fillId="4" borderId="57" xfId="0" applyNumberFormat="1" applyFont="1" applyFill="1" applyBorder="1" applyAlignment="1">
      <alignment horizontal="right" vertical="top" wrapText="1"/>
    </xf>
    <xf numFmtId="1" fontId="1" fillId="4" borderId="57" xfId="0" applyNumberFormat="1" applyFont="1" applyFill="1" applyBorder="1" applyAlignment="1">
      <alignment horizontal="center" vertical="top" wrapText="1"/>
    </xf>
    <xf numFmtId="0" fontId="1" fillId="4" borderId="36" xfId="0" applyFont="1" applyFill="1" applyBorder="1" applyAlignment="1">
      <alignment horizontal="center" vertical="top" wrapText="1"/>
    </xf>
    <xf numFmtId="0" fontId="1" fillId="0" borderId="0" xfId="0" applyFont="1" applyAlignment="1">
      <alignment horizontal="center" vertical="top" wrapText="1"/>
    </xf>
    <xf numFmtId="164" fontId="1" fillId="0" borderId="0" xfId="0" applyNumberFormat="1" applyFont="1" applyAlignment="1">
      <alignment horizontal="right" vertical="top" wrapText="1"/>
    </xf>
    <xf numFmtId="0" fontId="3" fillId="6" borderId="42" xfId="0" applyFont="1" applyFill="1" applyBorder="1" applyAlignment="1">
      <alignment horizontal="center" vertical="center" wrapText="1"/>
    </xf>
    <xf numFmtId="0" fontId="4" fillId="6" borderId="39" xfId="0" applyFont="1" applyFill="1" applyBorder="1" applyAlignment="1">
      <alignment horizontal="center" vertical="center" wrapText="1"/>
    </xf>
    <xf numFmtId="164" fontId="4" fillId="6" borderId="34" xfId="0" applyNumberFormat="1" applyFont="1" applyFill="1" applyBorder="1" applyAlignment="1">
      <alignment horizontal="center" vertical="center" wrapText="1"/>
    </xf>
    <xf numFmtId="165" fontId="4" fillId="6" borderId="34" xfId="0" applyNumberFormat="1" applyFont="1" applyFill="1" applyBorder="1" applyAlignment="1">
      <alignment horizontal="center" vertical="center" wrapText="1"/>
    </xf>
    <xf numFmtId="1" fontId="4" fillId="6" borderId="34" xfId="0" applyNumberFormat="1" applyFont="1" applyFill="1" applyBorder="1" applyAlignment="1">
      <alignment horizontal="center" vertical="center" wrapText="1"/>
    </xf>
    <xf numFmtId="0" fontId="41" fillId="4" borderId="83" xfId="0" applyFont="1" applyFill="1" applyBorder="1" applyAlignment="1">
      <alignment horizontal="left" vertical="top" wrapText="1"/>
    </xf>
    <xf numFmtId="164" fontId="42" fillId="4" borderId="84" xfId="0" applyNumberFormat="1" applyFont="1" applyFill="1" applyBorder="1" applyAlignment="1">
      <alignment horizontal="right" vertical="top" wrapText="1"/>
    </xf>
    <xf numFmtId="165" fontId="1" fillId="4" borderId="4" xfId="0" applyNumberFormat="1" applyFont="1" applyFill="1" applyBorder="1" applyAlignment="1">
      <alignment horizontal="right" vertical="top" wrapText="1"/>
    </xf>
    <xf numFmtId="164" fontId="1" fillId="4" borderId="57" xfId="0" applyNumberFormat="1" applyFont="1" applyFill="1" applyBorder="1" applyAlignment="1">
      <alignment horizontal="right" vertical="top" wrapText="1"/>
    </xf>
    <xf numFmtId="0" fontId="3" fillId="4" borderId="57" xfId="0" applyFont="1" applyFill="1" applyBorder="1" applyAlignment="1">
      <alignment horizontal="center" vertical="top" wrapText="1"/>
    </xf>
    <xf numFmtId="164" fontId="3" fillId="4" borderId="57" xfId="0" applyNumberFormat="1" applyFont="1" applyFill="1" applyBorder="1" applyAlignment="1">
      <alignment horizontal="right" vertical="top" wrapText="1"/>
    </xf>
    <xf numFmtId="1" fontId="3" fillId="4" borderId="57" xfId="0" applyNumberFormat="1" applyFont="1" applyFill="1" applyBorder="1" applyAlignment="1">
      <alignment horizontal="center" vertical="top" wrapText="1"/>
    </xf>
    <xf numFmtId="0" fontId="3" fillId="4" borderId="36" xfId="0" applyFont="1" applyFill="1" applyBorder="1" applyAlignment="1">
      <alignment horizontal="center" vertical="top" wrapText="1"/>
    </xf>
    <xf numFmtId="164" fontId="5" fillId="0" borderId="0" xfId="0" applyNumberFormat="1" applyFont="1" applyAlignment="1">
      <alignment horizontal="right" vertical="top" wrapText="1"/>
    </xf>
    <xf numFmtId="165" fontId="1" fillId="0" borderId="44" xfId="0" applyNumberFormat="1" applyFont="1" applyBorder="1" applyAlignment="1" applyProtection="1">
      <alignment horizontal="right" vertical="top" wrapText="1"/>
      <protection locked="0"/>
    </xf>
    <xf numFmtId="165" fontId="1" fillId="0" borderId="26" xfId="0" applyNumberFormat="1" applyFont="1" applyBorder="1" applyAlignment="1" applyProtection="1">
      <alignment horizontal="right" vertical="top" wrapText="1"/>
      <protection locked="0"/>
    </xf>
    <xf numFmtId="165" fontId="1" fillId="0" borderId="4" xfId="0" applyNumberFormat="1" applyFont="1" applyBorder="1" applyAlignment="1" applyProtection="1">
      <alignment horizontal="right" vertical="top" wrapText="1"/>
      <protection locked="0"/>
    </xf>
    <xf numFmtId="165" fontId="1" fillId="0" borderId="9" xfId="0" applyNumberFormat="1" applyFont="1" applyBorder="1" applyAlignment="1" applyProtection="1">
      <alignment horizontal="right" vertical="top" wrapText="1"/>
      <protection locked="0"/>
    </xf>
    <xf numFmtId="165" fontId="1" fillId="0" borderId="1" xfId="0" applyNumberFormat="1" applyFont="1" applyBorder="1" applyAlignment="1" applyProtection="1">
      <alignment horizontal="right" vertical="top" wrapText="1"/>
      <protection locked="0"/>
    </xf>
    <xf numFmtId="0" fontId="1" fillId="0" borderId="7" xfId="0" applyFont="1" applyBorder="1" applyAlignment="1" applyProtection="1">
      <alignment horizontal="left" vertical="top" wrapText="1"/>
      <protection locked="0"/>
    </xf>
    <xf numFmtId="0" fontId="1" fillId="0" borderId="1" xfId="0" applyFont="1" applyBorder="1" applyAlignment="1" applyProtection="1">
      <alignment horizontal="left" vertical="top" wrapText="1"/>
      <protection locked="0"/>
    </xf>
    <xf numFmtId="0" fontId="1" fillId="0" borderId="38" xfId="0" applyFont="1" applyBorder="1" applyAlignment="1" applyProtection="1">
      <alignment horizontal="left" vertical="top" wrapText="1"/>
      <protection locked="0"/>
    </xf>
    <xf numFmtId="165" fontId="1" fillId="0" borderId="38" xfId="0" applyNumberFormat="1" applyFont="1" applyBorder="1" applyAlignment="1" applyProtection="1">
      <alignment horizontal="right" vertical="top" wrapText="1"/>
      <protection locked="0"/>
    </xf>
    <xf numFmtId="0" fontId="1" fillId="0" borderId="5" xfId="0" applyFont="1" applyBorder="1" applyAlignment="1" applyProtection="1">
      <alignment horizontal="left" vertical="top" wrapText="1"/>
      <protection locked="0"/>
    </xf>
    <xf numFmtId="1" fontId="5" fillId="0" borderId="0" xfId="0" applyNumberFormat="1" applyFont="1" applyAlignment="1">
      <alignment horizontal="right" vertical="top" wrapText="1"/>
    </xf>
    <xf numFmtId="49" fontId="2" fillId="0" borderId="0" xfId="0" applyNumberFormat="1" applyFont="1" applyAlignment="1">
      <alignment horizontal="right" vertical="top" wrapText="1"/>
    </xf>
    <xf numFmtId="0" fontId="7" fillId="0" borderId="0" xfId="0" applyFont="1" applyAlignment="1">
      <alignment horizontal="left" vertical="top" wrapText="1"/>
    </xf>
    <xf numFmtId="0" fontId="7" fillId="0" borderId="0" xfId="0" applyFont="1" applyAlignment="1">
      <alignment horizontal="right" vertical="top" wrapText="1"/>
    </xf>
    <xf numFmtId="0" fontId="4" fillId="0" borderId="17" xfId="0" applyFont="1" applyBorder="1" applyAlignment="1">
      <alignment horizontal="right" vertical="top" wrapText="1"/>
    </xf>
    <xf numFmtId="0" fontId="4" fillId="6" borderId="56" xfId="0" applyFont="1" applyFill="1" applyBorder="1" applyAlignment="1">
      <alignment horizontal="center" vertical="center" wrapText="1"/>
    </xf>
    <xf numFmtId="165" fontId="4" fillId="6" borderId="40" xfId="0" applyNumberFormat="1" applyFont="1" applyFill="1" applyBorder="1" applyAlignment="1">
      <alignment horizontal="center" vertical="center" wrapText="1"/>
    </xf>
    <xf numFmtId="0" fontId="42" fillId="4" borderId="98" xfId="0" applyFont="1" applyFill="1" applyBorder="1" applyAlignment="1">
      <alignment horizontal="center" vertical="top" wrapText="1"/>
    </xf>
    <xf numFmtId="0" fontId="41" fillId="4" borderId="73" xfId="0" applyFont="1" applyFill="1" applyBorder="1" applyAlignment="1">
      <alignment vertical="top" wrapText="1"/>
    </xf>
    <xf numFmtId="0" fontId="42" fillId="4" borderId="83" xfId="0" applyFont="1" applyFill="1" applyBorder="1" applyAlignment="1">
      <alignment vertical="center" wrapText="1"/>
    </xf>
    <xf numFmtId="165" fontId="42" fillId="4" borderId="93" xfId="0" applyNumberFormat="1" applyFont="1" applyFill="1" applyBorder="1" applyAlignment="1">
      <alignment horizontal="right" vertical="center" wrapText="1"/>
    </xf>
    <xf numFmtId="165" fontId="42" fillId="4" borderId="72" xfId="0" applyNumberFormat="1" applyFont="1" applyFill="1" applyBorder="1" applyAlignment="1">
      <alignment horizontal="right" vertical="top" wrapText="1"/>
    </xf>
    <xf numFmtId="165" fontId="41" fillId="4" borderId="99" xfId="0" applyNumberFormat="1" applyFont="1" applyFill="1" applyBorder="1" applyAlignment="1">
      <alignment horizontal="right" vertical="top" wrapText="1"/>
    </xf>
    <xf numFmtId="165" fontId="3" fillId="4" borderId="32" xfId="0" applyNumberFormat="1" applyFont="1" applyFill="1" applyBorder="1" applyAlignment="1">
      <alignment horizontal="right" vertical="top" wrapText="1"/>
    </xf>
    <xf numFmtId="165" fontId="3" fillId="4" borderId="45" xfId="0" applyNumberFormat="1" applyFont="1" applyFill="1" applyBorder="1" applyAlignment="1">
      <alignment horizontal="right" vertical="top" wrapText="1"/>
    </xf>
    <xf numFmtId="1" fontId="1" fillId="0" borderId="0" xfId="0" applyNumberFormat="1" applyFont="1" applyAlignment="1">
      <alignment horizontal="right" vertical="top" wrapText="1"/>
    </xf>
    <xf numFmtId="165" fontId="3" fillId="0" borderId="17" xfId="0" applyNumberFormat="1" applyFont="1" applyBorder="1" applyAlignment="1">
      <alignment horizontal="right" vertical="top" wrapText="1"/>
    </xf>
    <xf numFmtId="0" fontId="18" fillId="0" borderId="16" xfId="0" applyFont="1" applyBorder="1" applyAlignment="1">
      <alignment horizontal="center" vertical="top" wrapText="1"/>
    </xf>
    <xf numFmtId="0" fontId="18" fillId="0" borderId="0" xfId="0" applyFont="1" applyAlignment="1">
      <alignment horizontal="right" vertical="top" wrapText="1"/>
    </xf>
    <xf numFmtId="165" fontId="18" fillId="0" borderId="0" xfId="0" applyNumberFormat="1" applyFont="1" applyAlignment="1">
      <alignment horizontal="right" vertical="top" wrapText="1"/>
    </xf>
    <xf numFmtId="165" fontId="18" fillId="0" borderId="17" xfId="0" applyNumberFormat="1" applyFont="1" applyBorder="1" applyAlignment="1">
      <alignment horizontal="right" vertical="top" wrapText="1"/>
    </xf>
    <xf numFmtId="0" fontId="18" fillId="0" borderId="0" xfId="0" applyFont="1" applyAlignment="1">
      <alignment vertical="top" wrapText="1"/>
    </xf>
    <xf numFmtId="165" fontId="3" fillId="4" borderId="23" xfId="0" applyNumberFormat="1" applyFont="1" applyFill="1" applyBorder="1" applyAlignment="1">
      <alignment horizontal="right" vertical="top" wrapText="1"/>
    </xf>
    <xf numFmtId="165" fontId="3" fillId="4" borderId="27" xfId="0" applyNumberFormat="1" applyFont="1" applyFill="1" applyBorder="1" applyAlignment="1">
      <alignment horizontal="right" vertical="top" wrapText="1"/>
    </xf>
    <xf numFmtId="0" fontId="3" fillId="4" borderId="37" xfId="0" applyFont="1" applyFill="1" applyBorder="1" applyAlignment="1">
      <alignment vertical="top" wrapText="1"/>
    </xf>
    <xf numFmtId="0" fontId="3" fillId="4" borderId="57" xfId="0" applyFont="1" applyFill="1" applyBorder="1" applyAlignment="1">
      <alignment vertical="top" wrapText="1"/>
    </xf>
    <xf numFmtId="0" fontId="3" fillId="4" borderId="36" xfId="0" applyFont="1" applyFill="1" applyBorder="1" applyAlignment="1">
      <alignment horizontal="right" vertical="top" wrapText="1"/>
    </xf>
    <xf numFmtId="165" fontId="3" fillId="4" borderId="39" xfId="0" applyNumberFormat="1" applyFont="1" applyFill="1" applyBorder="1" applyAlignment="1">
      <alignment horizontal="right" vertical="top" wrapText="1"/>
    </xf>
    <xf numFmtId="165" fontId="3" fillId="4" borderId="34" xfId="0" applyNumberFormat="1" applyFont="1" applyFill="1" applyBorder="1" applyAlignment="1">
      <alignment horizontal="right" vertical="top" wrapText="1"/>
    </xf>
    <xf numFmtId="165" fontId="3" fillId="4" borderId="40" xfId="0" applyNumberFormat="1" applyFont="1" applyFill="1" applyBorder="1" applyAlignment="1">
      <alignment horizontal="right" vertical="top" wrapText="1"/>
    </xf>
    <xf numFmtId="165" fontId="1" fillId="0" borderId="14" xfId="0" applyNumberFormat="1" applyFont="1" applyBorder="1" applyAlignment="1" applyProtection="1">
      <alignment horizontal="right" vertical="top" wrapText="1"/>
      <protection locked="0"/>
    </xf>
    <xf numFmtId="165" fontId="3" fillId="4" borderId="24" xfId="0" applyNumberFormat="1" applyFont="1" applyFill="1" applyBorder="1" applyAlignment="1">
      <alignment horizontal="right" vertical="top" wrapText="1"/>
    </xf>
    <xf numFmtId="0" fontId="1" fillId="5" borderId="50" xfId="0" applyFont="1" applyFill="1" applyBorder="1" applyAlignment="1" applyProtection="1">
      <alignment vertical="top" wrapText="1"/>
      <protection locked="0"/>
    </xf>
    <xf numFmtId="165" fontId="1" fillId="5" borderId="44" xfId="0" applyNumberFormat="1" applyFont="1" applyFill="1" applyBorder="1" applyAlignment="1" applyProtection="1">
      <alignment horizontal="right" vertical="top" wrapText="1"/>
      <protection locked="0"/>
    </xf>
    <xf numFmtId="1" fontId="1" fillId="5" borderId="38" xfId="0" applyNumberFormat="1" applyFont="1" applyFill="1" applyBorder="1" applyAlignment="1" applyProtection="1">
      <alignment vertical="top" wrapText="1"/>
      <protection locked="0"/>
    </xf>
    <xf numFmtId="0" fontId="1" fillId="5" borderId="71" xfId="0" applyFont="1" applyFill="1" applyBorder="1" applyAlignment="1" applyProtection="1">
      <alignment vertical="top" wrapText="1"/>
      <protection locked="0"/>
    </xf>
    <xf numFmtId="165" fontId="1" fillId="5" borderId="33" xfId="0" applyNumberFormat="1" applyFont="1" applyFill="1" applyBorder="1" applyAlignment="1" applyProtection="1">
      <alignment horizontal="right" vertical="top" wrapText="1"/>
      <protection locked="0"/>
    </xf>
    <xf numFmtId="1" fontId="1" fillId="5" borderId="33" xfId="0" applyNumberFormat="1" applyFont="1" applyFill="1" applyBorder="1" applyAlignment="1" applyProtection="1">
      <alignment vertical="top" wrapText="1"/>
      <protection locked="0"/>
    </xf>
    <xf numFmtId="1" fontId="5" fillId="0" borderId="0" xfId="0" applyNumberFormat="1" applyFont="1" applyAlignment="1">
      <alignment vertical="top" wrapText="1"/>
    </xf>
    <xf numFmtId="165" fontId="2" fillId="0" borderId="0" xfId="0" applyNumberFormat="1" applyFont="1" applyAlignment="1">
      <alignment horizontal="right" vertical="top" wrapText="1"/>
    </xf>
    <xf numFmtId="1" fontId="1" fillId="0" borderId="0" xfId="0" applyNumberFormat="1" applyFont="1" applyAlignment="1">
      <alignment vertical="top" wrapText="1"/>
    </xf>
    <xf numFmtId="0" fontId="3" fillId="6" borderId="42" xfId="0" applyFont="1" applyFill="1" applyBorder="1" applyAlignment="1">
      <alignment horizontal="center" vertical="top" wrapText="1"/>
    </xf>
    <xf numFmtId="0" fontId="42" fillId="4" borderId="84" xfId="0" applyFont="1" applyFill="1" applyBorder="1" applyAlignment="1">
      <alignment vertical="top" wrapText="1"/>
    </xf>
    <xf numFmtId="1" fontId="42" fillId="4" borderId="84" xfId="0" applyNumberFormat="1" applyFont="1" applyFill="1" applyBorder="1" applyAlignment="1">
      <alignment vertical="top" wrapText="1"/>
    </xf>
    <xf numFmtId="0" fontId="12" fillId="0" borderId="0" xfId="0" applyFont="1" applyAlignment="1">
      <alignment vertical="top" wrapText="1"/>
    </xf>
    <xf numFmtId="1" fontId="1" fillId="4" borderId="57" xfId="0" applyNumberFormat="1" applyFont="1" applyFill="1" applyBorder="1" applyAlignment="1">
      <alignment vertical="top" wrapText="1"/>
    </xf>
    <xf numFmtId="1" fontId="3" fillId="4" borderId="57" xfId="0" applyNumberFormat="1" applyFont="1" applyFill="1" applyBorder="1" applyAlignment="1">
      <alignment vertical="top" wrapText="1"/>
    </xf>
    <xf numFmtId="0" fontId="1" fillId="0" borderId="0" xfId="0" applyFont="1" applyAlignment="1">
      <alignment horizontal="left" vertical="top" wrapText="1"/>
    </xf>
    <xf numFmtId="1" fontId="5" fillId="0" borderId="0" xfId="0" applyNumberFormat="1" applyFont="1" applyAlignment="1">
      <alignment horizontal="left" vertical="top" wrapText="1"/>
    </xf>
    <xf numFmtId="1" fontId="1" fillId="0" borderId="0" xfId="0" applyNumberFormat="1" applyFont="1" applyAlignment="1">
      <alignment horizontal="left" vertical="top" wrapText="1"/>
    </xf>
    <xf numFmtId="1" fontId="42" fillId="4" borderId="84" xfId="0" applyNumberFormat="1" applyFont="1" applyFill="1" applyBorder="1" applyAlignment="1">
      <alignment horizontal="left" vertical="top" wrapText="1"/>
    </xf>
    <xf numFmtId="1" fontId="1" fillId="4" borderId="57" xfId="0" applyNumberFormat="1" applyFont="1" applyFill="1" applyBorder="1" applyAlignment="1">
      <alignment horizontal="left" vertical="top" wrapText="1"/>
    </xf>
    <xf numFmtId="0" fontId="3" fillId="6" borderId="43" xfId="0" applyFont="1" applyFill="1" applyBorder="1" applyAlignment="1">
      <alignment horizontal="center" vertical="top" wrapText="1"/>
    </xf>
    <xf numFmtId="1" fontId="3" fillId="4" borderId="57" xfId="0" applyNumberFormat="1" applyFont="1" applyFill="1" applyBorder="1" applyAlignment="1">
      <alignment horizontal="left" vertical="top" wrapText="1"/>
    </xf>
    <xf numFmtId="10" fontId="7" fillId="5" borderId="8" xfId="0" applyNumberFormat="1" applyFont="1" applyFill="1" applyBorder="1" applyAlignment="1" applyProtection="1">
      <alignment horizontal="center" wrapText="1"/>
      <protection locked="0"/>
    </xf>
    <xf numFmtId="10" fontId="7" fillId="5" borderId="12" xfId="0" applyNumberFormat="1" applyFont="1" applyFill="1" applyBorder="1" applyAlignment="1" applyProtection="1">
      <alignment horizontal="center" wrapText="1"/>
      <protection locked="0"/>
    </xf>
    <xf numFmtId="10" fontId="7" fillId="5" borderId="3" xfId="0" applyNumberFormat="1" applyFont="1" applyFill="1" applyBorder="1" applyAlignment="1" applyProtection="1">
      <alignment horizontal="center" wrapText="1"/>
      <protection locked="0"/>
    </xf>
    <xf numFmtId="10" fontId="7" fillId="5" borderId="58" xfId="0" applyNumberFormat="1" applyFont="1" applyFill="1" applyBorder="1" applyAlignment="1" applyProtection="1">
      <alignment horizontal="center" wrapText="1"/>
      <protection locked="0"/>
    </xf>
    <xf numFmtId="10" fontId="7" fillId="5" borderId="14" xfId="0" applyNumberFormat="1" applyFont="1" applyFill="1" applyBorder="1" applyAlignment="1" applyProtection="1">
      <alignment horizontal="center" wrapText="1"/>
      <protection locked="0"/>
    </xf>
    <xf numFmtId="165" fontId="7" fillId="5" borderId="8" xfId="1" applyNumberFormat="1" applyFont="1" applyFill="1" applyBorder="1" applyAlignment="1" applyProtection="1">
      <alignment horizontal="center" wrapText="1"/>
      <protection locked="0"/>
    </xf>
    <xf numFmtId="165" fontId="4" fillId="4" borderId="8" xfId="1" applyNumberFormat="1" applyFont="1" applyFill="1" applyBorder="1" applyAlignment="1" applyProtection="1">
      <alignment horizontal="center" wrapText="1"/>
    </xf>
    <xf numFmtId="165" fontId="7" fillId="5" borderId="58" xfId="1" applyNumberFormat="1" applyFont="1" applyFill="1" applyBorder="1" applyAlignment="1" applyProtection="1">
      <alignment horizontal="center" wrapText="1"/>
      <protection locked="0"/>
    </xf>
    <xf numFmtId="165" fontId="4" fillId="4" borderId="58" xfId="1" applyNumberFormat="1" applyFont="1" applyFill="1" applyBorder="1" applyAlignment="1" applyProtection="1">
      <alignment horizontal="center" wrapText="1"/>
    </xf>
    <xf numFmtId="49" fontId="3" fillId="5" borderId="41" xfId="0" applyNumberFormat="1" applyFont="1" applyFill="1" applyBorder="1" applyAlignment="1" applyProtection="1">
      <alignment horizontal="center" vertical="center" wrapText="1"/>
      <protection locked="0"/>
    </xf>
    <xf numFmtId="0" fontId="0" fillId="0" borderId="0" xfId="0" applyAlignment="1">
      <alignment wrapText="1"/>
    </xf>
    <xf numFmtId="0" fontId="2" fillId="0" borderId="0" xfId="0" applyFont="1" applyAlignment="1">
      <alignment wrapText="1"/>
    </xf>
    <xf numFmtId="0" fontId="1" fillId="0" borderId="0" xfId="0" applyFont="1" applyAlignment="1">
      <alignment wrapText="1"/>
    </xf>
    <xf numFmtId="0" fontId="4" fillId="0" borderId="0" xfId="0" applyFont="1" applyAlignment="1">
      <alignment horizontal="left" vertical="center" wrapText="1" indent="1"/>
    </xf>
    <xf numFmtId="49" fontId="4" fillId="0" borderId="0" xfId="0" applyNumberFormat="1" applyFont="1" applyAlignment="1">
      <alignment horizontal="center" vertical="top" wrapText="1"/>
    </xf>
    <xf numFmtId="0" fontId="4" fillId="0" borderId="0" xfId="0" applyFont="1" applyAlignment="1">
      <alignment horizontal="center" wrapText="1"/>
    </xf>
    <xf numFmtId="0" fontId="4" fillId="0" borderId="0" xfId="0" applyFont="1" applyAlignment="1">
      <alignment horizontal="right" wrapText="1"/>
    </xf>
    <xf numFmtId="0" fontId="4" fillId="0" borderId="0" xfId="0" applyFont="1" applyAlignment="1">
      <alignment horizontal="left" vertical="top" wrapText="1" indent="1"/>
    </xf>
    <xf numFmtId="49" fontId="3" fillId="5" borderId="16" xfId="0" applyNumberFormat="1" applyFont="1" applyFill="1" applyBorder="1" applyAlignment="1">
      <alignment vertical="center" wrapText="1"/>
    </xf>
    <xf numFmtId="49" fontId="3" fillId="5" borderId="0" xfId="0" applyNumberFormat="1" applyFont="1" applyFill="1" applyAlignment="1">
      <alignment vertical="center" wrapText="1"/>
    </xf>
    <xf numFmtId="49" fontId="1" fillId="5" borderId="0" xfId="0" applyNumberFormat="1" applyFont="1" applyFill="1" applyAlignment="1">
      <alignment vertical="center" wrapText="1"/>
    </xf>
    <xf numFmtId="0" fontId="3" fillId="0" borderId="0" xfId="0" applyFont="1" applyAlignment="1">
      <alignment horizontal="left" vertical="top" wrapText="1"/>
    </xf>
    <xf numFmtId="49" fontId="3" fillId="5" borderId="0" xfId="0" applyNumberFormat="1" applyFont="1" applyFill="1" applyAlignment="1">
      <alignment vertical="top"/>
    </xf>
    <xf numFmtId="49" fontId="3" fillId="5" borderId="0" xfId="0" applyNumberFormat="1" applyFont="1" applyFill="1" applyAlignment="1">
      <alignment vertical="top" wrapText="1"/>
    </xf>
    <xf numFmtId="0" fontId="1" fillId="5" borderId="0" xfId="0" applyFont="1" applyFill="1" applyAlignment="1">
      <alignment horizontal="left" vertical="center" wrapText="1"/>
    </xf>
    <xf numFmtId="0" fontId="1" fillId="5" borderId="17" xfId="0" applyFont="1" applyFill="1" applyBorder="1" applyAlignment="1">
      <alignment horizontal="left" vertical="center" wrapText="1"/>
    </xf>
    <xf numFmtId="49" fontId="3" fillId="5" borderId="0" xfId="0" applyNumberFormat="1" applyFont="1" applyFill="1"/>
    <xf numFmtId="49" fontId="3" fillId="5" borderId="0" xfId="0" applyNumberFormat="1" applyFont="1" applyFill="1" applyAlignment="1">
      <alignment horizontal="left" wrapText="1" indent="1"/>
    </xf>
    <xf numFmtId="49" fontId="3" fillId="5" borderId="0" xfId="0" applyNumberFormat="1" applyFont="1" applyFill="1" applyAlignment="1">
      <alignment horizontal="left" vertical="center" indent="1"/>
    </xf>
    <xf numFmtId="0" fontId="3" fillId="0" borderId="16" xfId="0" applyFont="1" applyBorder="1" applyAlignment="1">
      <alignment horizontal="left" vertical="top" wrapText="1"/>
    </xf>
    <xf numFmtId="0" fontId="1" fillId="0" borderId="29" xfId="0" applyFont="1" applyBorder="1" applyAlignment="1">
      <alignment vertical="top" wrapText="1"/>
    </xf>
    <xf numFmtId="0" fontId="1" fillId="0" borderId="30" xfId="0" applyFont="1" applyBorder="1" applyAlignment="1">
      <alignment vertical="top" wrapText="1"/>
    </xf>
    <xf numFmtId="0" fontId="1" fillId="0" borderId="31" xfId="0" applyFont="1" applyBorder="1" applyAlignment="1">
      <alignment vertical="top" wrapText="1"/>
    </xf>
    <xf numFmtId="0" fontId="1" fillId="0" borderId="61" xfId="0" applyFont="1" applyBorder="1" applyAlignment="1">
      <alignment vertical="top" wrapText="1"/>
    </xf>
    <xf numFmtId="44" fontId="7" fillId="6" borderId="57" xfId="1" applyFont="1" applyFill="1" applyBorder="1" applyAlignment="1" applyProtection="1">
      <alignment horizontal="center" wrapText="1"/>
    </xf>
    <xf numFmtId="165" fontId="4" fillId="6" borderId="57" xfId="1" applyNumberFormat="1" applyFont="1" applyFill="1" applyBorder="1" applyAlignment="1" applyProtection="1">
      <alignment horizontal="center" wrapText="1"/>
    </xf>
    <xf numFmtId="165" fontId="4" fillId="4" borderId="34" xfId="1" applyNumberFormat="1" applyFont="1" applyFill="1" applyBorder="1" applyAlignment="1" applyProtection="1">
      <alignment horizontal="center" wrapText="1"/>
    </xf>
    <xf numFmtId="0" fontId="4" fillId="3" borderId="29" xfId="0" applyFont="1" applyFill="1" applyBorder="1" applyAlignment="1">
      <alignment horizontal="left" vertical="center" wrapText="1"/>
    </xf>
    <xf numFmtId="0" fontId="4" fillId="3" borderId="30" xfId="0" applyFont="1" applyFill="1" applyBorder="1" applyAlignment="1">
      <alignment horizontal="left" vertical="center" wrapText="1"/>
    </xf>
    <xf numFmtId="49" fontId="4" fillId="0" borderId="16" xfId="0" applyNumberFormat="1" applyFont="1" applyBorder="1" applyAlignment="1">
      <alignment horizontal="center" vertical="top" wrapText="1"/>
    </xf>
    <xf numFmtId="49" fontId="4" fillId="0" borderId="17" xfId="0" applyNumberFormat="1" applyFont="1" applyBorder="1" applyAlignment="1">
      <alignment horizontal="center" vertical="top" wrapText="1"/>
    </xf>
    <xf numFmtId="9" fontId="38" fillId="0" borderId="0" xfId="0" applyNumberFormat="1" applyFont="1" applyAlignment="1">
      <alignment horizontal="center" wrapText="1"/>
    </xf>
    <xf numFmtId="165" fontId="38" fillId="0" borderId="0" xfId="0" applyNumberFormat="1" applyFont="1" applyAlignment="1">
      <alignment horizontal="center" wrapText="1"/>
    </xf>
    <xf numFmtId="0" fontId="7" fillId="0" borderId="0" xfId="0" applyFont="1" applyAlignment="1">
      <alignment horizontal="center" wrapText="1"/>
    </xf>
    <xf numFmtId="165" fontId="7" fillId="0" borderId="0" xfId="0" applyNumberFormat="1" applyFont="1" applyAlignment="1">
      <alignment horizontal="center" wrapText="1"/>
    </xf>
    <xf numFmtId="0" fontId="4" fillId="0" borderId="16" xfId="0" applyFont="1" applyBorder="1" applyAlignment="1">
      <alignment horizontal="right" wrapText="1"/>
    </xf>
    <xf numFmtId="0" fontId="0" fillId="0" borderId="17" xfId="0" applyBorder="1" applyAlignment="1">
      <alignment horizontal="center" wrapText="1"/>
    </xf>
    <xf numFmtId="49" fontId="3" fillId="5" borderId="11" xfId="0" applyNumberFormat="1" applyFont="1" applyFill="1" applyBorder="1" applyAlignment="1" applyProtection="1">
      <alignment vertical="top" wrapText="1"/>
      <protection locked="0"/>
    </xf>
    <xf numFmtId="49" fontId="1" fillId="0" borderId="16" xfId="0" applyNumberFormat="1" applyFont="1" applyBorder="1" applyAlignment="1">
      <alignment horizontal="left" vertical="top" wrapText="1"/>
    </xf>
    <xf numFmtId="0" fontId="4" fillId="6" borderId="42" xfId="0" applyFont="1" applyFill="1" applyBorder="1" applyAlignment="1">
      <alignment horizontal="left" vertical="top" wrapText="1"/>
    </xf>
    <xf numFmtId="1" fontId="4" fillId="6" borderId="34" xfId="0" applyNumberFormat="1" applyFont="1" applyFill="1" applyBorder="1" applyAlignment="1">
      <alignment horizontal="center" vertical="top" wrapText="1"/>
    </xf>
    <xf numFmtId="0" fontId="4" fillId="6" borderId="34" xfId="0" applyFont="1" applyFill="1" applyBorder="1" applyAlignment="1">
      <alignment horizontal="center" vertical="top" wrapText="1"/>
    </xf>
    <xf numFmtId="0" fontId="4" fillId="6" borderId="40" xfId="0" applyFont="1" applyFill="1" applyBorder="1" applyAlignment="1">
      <alignment horizontal="center" vertical="top" wrapText="1"/>
    </xf>
    <xf numFmtId="0" fontId="42" fillId="4" borderId="91" xfId="0" applyFont="1" applyFill="1" applyBorder="1" applyAlignment="1">
      <alignment horizontal="left" vertical="center" wrapText="1"/>
    </xf>
    <xf numFmtId="1" fontId="42" fillId="4" borderId="87" xfId="0" applyNumberFormat="1" applyFont="1" applyFill="1" applyBorder="1" applyAlignment="1">
      <alignment horizontal="center" vertical="center" wrapText="1"/>
    </xf>
    <xf numFmtId="1" fontId="42" fillId="4" borderId="87" xfId="0" applyNumberFormat="1" applyFont="1" applyFill="1" applyBorder="1" applyAlignment="1">
      <alignment horizontal="left" vertical="top" wrapText="1"/>
    </xf>
    <xf numFmtId="165" fontId="42" fillId="4" borderId="88" xfId="0" applyNumberFormat="1" applyFont="1" applyFill="1" applyBorder="1" applyAlignment="1">
      <alignment horizontal="right" vertical="center" wrapText="1"/>
    </xf>
    <xf numFmtId="165" fontId="41" fillId="4" borderId="89" xfId="0" applyNumberFormat="1" applyFont="1" applyFill="1" applyBorder="1" applyAlignment="1">
      <alignment horizontal="right" vertical="center" wrapText="1"/>
    </xf>
    <xf numFmtId="165" fontId="3" fillId="4" borderId="56" xfId="0" applyNumberFormat="1" applyFont="1" applyFill="1" applyBorder="1" applyAlignment="1">
      <alignment horizontal="right" vertical="top" wrapText="1"/>
    </xf>
    <xf numFmtId="165" fontId="3" fillId="4" borderId="41" xfId="0" applyNumberFormat="1" applyFont="1" applyFill="1" applyBorder="1" applyAlignment="1">
      <alignment horizontal="right" vertical="top" wrapText="1"/>
    </xf>
    <xf numFmtId="0" fontId="3" fillId="4" borderId="16" xfId="0" applyFont="1" applyFill="1" applyBorder="1" applyAlignment="1">
      <alignment horizontal="left" vertical="top" wrapText="1"/>
    </xf>
    <xf numFmtId="1" fontId="3" fillId="4" borderId="0" xfId="0" applyNumberFormat="1" applyFont="1" applyFill="1" applyAlignment="1">
      <alignment horizontal="center" vertical="top" wrapText="1"/>
    </xf>
    <xf numFmtId="1" fontId="3" fillId="4" borderId="0" xfId="0" applyNumberFormat="1" applyFont="1" applyFill="1" applyAlignment="1">
      <alignment horizontal="right" vertical="top" wrapText="1"/>
    </xf>
    <xf numFmtId="165" fontId="3" fillId="4" borderId="0" xfId="0" applyNumberFormat="1" applyFont="1" applyFill="1" applyAlignment="1">
      <alignment horizontal="right" vertical="top" wrapText="1"/>
    </xf>
    <xf numFmtId="0" fontId="7" fillId="4" borderId="17" xfId="0" applyFont="1" applyFill="1" applyBorder="1" applyAlignment="1">
      <alignment vertical="top" wrapText="1"/>
    </xf>
    <xf numFmtId="1" fontId="3" fillId="5" borderId="37" xfId="0" applyNumberFormat="1" applyFont="1" applyFill="1" applyBorder="1" applyAlignment="1">
      <alignment horizontal="right" vertical="top" wrapText="1"/>
    </xf>
    <xf numFmtId="166" fontId="3" fillId="5" borderId="57" xfId="0" applyNumberFormat="1" applyFont="1" applyFill="1" applyBorder="1" applyAlignment="1">
      <alignment horizontal="right" vertical="top" wrapText="1"/>
    </xf>
    <xf numFmtId="166" fontId="3" fillId="5" borderId="36" xfId="0" applyNumberFormat="1" applyFont="1" applyFill="1" applyBorder="1" applyAlignment="1">
      <alignment horizontal="right" vertical="top" wrapText="1"/>
    </xf>
    <xf numFmtId="165" fontId="3" fillId="4" borderId="17" xfId="0" applyNumberFormat="1" applyFont="1" applyFill="1" applyBorder="1" applyAlignment="1">
      <alignment horizontal="right" vertical="top" wrapText="1"/>
    </xf>
    <xf numFmtId="0" fontId="7" fillId="4" borderId="16" xfId="0" applyFont="1" applyFill="1" applyBorder="1" applyAlignment="1">
      <alignment vertical="top" wrapText="1"/>
    </xf>
    <xf numFmtId="0" fontId="7" fillId="4" borderId="0" xfId="0" applyFont="1" applyFill="1" applyAlignment="1">
      <alignment vertical="top" wrapText="1"/>
    </xf>
    <xf numFmtId="0" fontId="16" fillId="4" borderId="0" xfId="0" applyFont="1" applyFill="1" applyAlignment="1">
      <alignment horizontal="right" vertical="top" wrapText="1"/>
    </xf>
    <xf numFmtId="165" fontId="16" fillId="4" borderId="0" xfId="0" applyNumberFormat="1" applyFont="1" applyFill="1" applyAlignment="1">
      <alignment horizontal="center" vertical="top" wrapText="1"/>
    </xf>
    <xf numFmtId="164" fontId="16" fillId="4" borderId="0" xfId="0" applyNumberFormat="1" applyFont="1" applyFill="1" applyAlignment="1">
      <alignment horizontal="right" vertical="top" wrapText="1"/>
    </xf>
    <xf numFmtId="165" fontId="16" fillId="4" borderId="17" xfId="0" applyNumberFormat="1" applyFont="1" applyFill="1" applyBorder="1" applyAlignment="1">
      <alignment horizontal="center" vertical="top" wrapText="1"/>
    </xf>
    <xf numFmtId="0" fontId="7" fillId="0" borderId="0" xfId="0" applyFont="1" applyAlignment="1">
      <alignment vertical="top" wrapText="1"/>
    </xf>
    <xf numFmtId="49" fontId="2" fillId="0" borderId="59" xfId="0" applyNumberFormat="1" applyFont="1" applyBorder="1" applyAlignment="1">
      <alignment horizontal="left" vertical="top" wrapText="1"/>
    </xf>
    <xf numFmtId="49" fontId="2" fillId="0" borderId="29" xfId="0" applyNumberFormat="1" applyFont="1" applyBorder="1" applyAlignment="1">
      <alignment horizontal="left" vertical="top" wrapText="1"/>
    </xf>
    <xf numFmtId="0" fontId="2" fillId="0" borderId="29" xfId="0" applyFont="1" applyBorder="1" applyAlignment="1">
      <alignment horizontal="right" vertical="top" wrapText="1"/>
    </xf>
    <xf numFmtId="0" fontId="2" fillId="0" borderId="30" xfId="0" applyFont="1" applyBorder="1" applyAlignment="1">
      <alignment horizontal="right" vertical="top" wrapText="1"/>
    </xf>
    <xf numFmtId="0" fontId="7" fillId="0" borderId="0" xfId="0" applyFont="1" applyAlignment="1">
      <alignment horizontal="left" wrapText="1" indent="1"/>
    </xf>
    <xf numFmtId="0" fontId="7" fillId="0" borderId="17" xfId="0" applyFont="1" applyBorder="1" applyAlignment="1">
      <alignment vertical="center"/>
    </xf>
    <xf numFmtId="0" fontId="7" fillId="0" borderId="16" xfId="0" applyFont="1" applyBorder="1" applyAlignment="1">
      <alignment vertical="center"/>
    </xf>
    <xf numFmtId="0" fontId="7" fillId="0" borderId="9" xfId="0" applyFont="1" applyBorder="1" applyAlignment="1">
      <alignment horizontal="center" vertical="center"/>
    </xf>
    <xf numFmtId="0" fontId="7" fillId="10" borderId="67" xfId="0" applyFont="1" applyFill="1" applyBorder="1" applyAlignment="1">
      <alignment horizontal="center" vertical="center"/>
    </xf>
    <xf numFmtId="0" fontId="7" fillId="0" borderId="17" xfId="0" applyFont="1" applyBorder="1" applyAlignment="1">
      <alignment horizontal="center" vertical="center"/>
    </xf>
    <xf numFmtId="0" fontId="7" fillId="0" borderId="16" xfId="0" applyFont="1" applyBorder="1" applyAlignment="1">
      <alignment horizontal="center" vertical="center"/>
    </xf>
    <xf numFmtId="0" fontId="7" fillId="0" borderId="9" xfId="0" applyFont="1" applyBorder="1" applyAlignment="1">
      <alignment horizontal="center" vertical="top"/>
    </xf>
    <xf numFmtId="0" fontId="7" fillId="10" borderId="68" xfId="0" applyFont="1" applyFill="1" applyBorder="1" applyAlignment="1">
      <alignment horizontal="center" vertical="top"/>
    </xf>
    <xf numFmtId="0" fontId="7" fillId="0" borderId="21" xfId="0" applyFont="1" applyBorder="1" applyAlignment="1">
      <alignment horizontal="center" vertical="top"/>
    </xf>
    <xf numFmtId="2" fontId="7" fillId="0" borderId="18" xfId="0" applyNumberFormat="1" applyFont="1" applyBorder="1" applyAlignment="1">
      <alignment horizontal="right" vertical="center"/>
    </xf>
    <xf numFmtId="0" fontId="7" fillId="0" borderId="6" xfId="0" applyFont="1" applyBorder="1" applyAlignment="1">
      <alignment horizontal="left" vertical="center"/>
    </xf>
    <xf numFmtId="165" fontId="7" fillId="10" borderId="68" xfId="0" applyNumberFormat="1" applyFont="1" applyFill="1" applyBorder="1" applyAlignment="1">
      <alignment horizontal="right" vertical="top" wrapText="1"/>
    </xf>
    <xf numFmtId="165" fontId="7" fillId="0" borderId="19" xfId="0" applyNumberFormat="1" applyFont="1" applyBorder="1" applyAlignment="1">
      <alignment horizontal="right" vertical="center"/>
    </xf>
    <xf numFmtId="2" fontId="7" fillId="0" borderId="20" xfId="0" applyNumberFormat="1" applyFont="1" applyBorder="1" applyAlignment="1">
      <alignment horizontal="right" vertical="center"/>
    </xf>
    <xf numFmtId="165" fontId="7" fillId="10" borderId="68" xfId="0" applyNumberFormat="1" applyFont="1" applyFill="1" applyBorder="1" applyAlignment="1">
      <alignment horizontal="right" vertical="center"/>
    </xf>
    <xf numFmtId="0" fontId="7" fillId="0" borderId="44" xfId="0" applyFont="1" applyBorder="1" applyAlignment="1" applyProtection="1">
      <alignment horizontal="center" vertical="center"/>
      <protection locked="0"/>
    </xf>
    <xf numFmtId="165" fontId="7" fillId="0" borderId="44" xfId="0" applyNumberFormat="1" applyFont="1" applyBorder="1" applyAlignment="1" applyProtection="1">
      <alignment horizontal="right" vertical="center"/>
      <protection locked="0"/>
    </xf>
    <xf numFmtId="165" fontId="7" fillId="0" borderId="44" xfId="0" applyNumberFormat="1" applyFont="1" applyBorder="1" applyAlignment="1">
      <alignment horizontal="right" vertical="center"/>
    </xf>
    <xf numFmtId="165" fontId="7" fillId="0" borderId="51" xfId="0" applyNumberFormat="1" applyFont="1" applyBorder="1" applyAlignment="1">
      <alignment horizontal="right" vertical="center"/>
    </xf>
    <xf numFmtId="165" fontId="7" fillId="10" borderId="69" xfId="0" applyNumberFormat="1" applyFont="1" applyFill="1" applyBorder="1" applyAlignment="1">
      <alignment horizontal="right" vertical="center"/>
    </xf>
    <xf numFmtId="165" fontId="7" fillId="0" borderId="77" xfId="0" applyNumberFormat="1" applyFont="1" applyBorder="1" applyAlignment="1">
      <alignment horizontal="right" vertical="center"/>
    </xf>
    <xf numFmtId="0" fontId="4" fillId="0" borderId="29" xfId="0" applyFont="1" applyBorder="1" applyAlignment="1">
      <alignment horizontal="center" vertical="center"/>
    </xf>
    <xf numFmtId="165" fontId="7" fillId="0" borderId="23" xfId="0" applyNumberFormat="1" applyFont="1" applyBorder="1" applyAlignment="1">
      <alignment horizontal="right" vertical="center"/>
    </xf>
    <xf numFmtId="0" fontId="7" fillId="0" borderId="18" xfId="0" applyFont="1" applyBorder="1" applyAlignment="1">
      <alignment vertical="center"/>
    </xf>
    <xf numFmtId="165" fontId="7" fillId="0" borderId="22" xfId="0" applyNumberFormat="1" applyFont="1" applyBorder="1" applyAlignment="1">
      <alignment horizontal="right" vertical="center"/>
    </xf>
    <xf numFmtId="49" fontId="7" fillId="0" borderId="60" xfId="0" applyNumberFormat="1" applyFont="1" applyBorder="1" applyAlignment="1">
      <alignment vertical="center"/>
    </xf>
    <xf numFmtId="165" fontId="7" fillId="0" borderId="51" xfId="0" applyNumberFormat="1" applyFont="1" applyBorder="1" applyAlignment="1" applyProtection="1">
      <alignment horizontal="right" vertical="center"/>
      <protection locked="0"/>
    </xf>
    <xf numFmtId="165" fontId="7" fillId="0" borderId="45" xfId="0" applyNumberFormat="1" applyFont="1" applyBorder="1" applyAlignment="1" applyProtection="1">
      <alignment horizontal="right" vertical="center"/>
      <protection locked="0"/>
    </xf>
    <xf numFmtId="49" fontId="7" fillId="0" borderId="59" xfId="0" applyNumberFormat="1" applyFont="1" applyBorder="1" applyAlignment="1">
      <alignment vertical="center"/>
    </xf>
    <xf numFmtId="0" fontId="7" fillId="0" borderId="53" xfId="0" applyFont="1" applyBorder="1" applyAlignment="1">
      <alignment horizontal="center" vertical="center"/>
    </xf>
    <xf numFmtId="0" fontId="7" fillId="0" borderId="75" xfId="0" applyFont="1" applyBorder="1" applyAlignment="1">
      <alignment horizontal="center" vertical="center"/>
    </xf>
    <xf numFmtId="0" fontId="7" fillId="10" borderId="59" xfId="0" applyFont="1" applyFill="1" applyBorder="1" applyAlignment="1">
      <alignment horizontal="center" vertical="center"/>
    </xf>
    <xf numFmtId="0" fontId="7" fillId="10" borderId="30" xfId="0" applyFont="1" applyFill="1" applyBorder="1" applyAlignment="1">
      <alignment horizontal="center" vertical="center"/>
    </xf>
    <xf numFmtId="0" fontId="7" fillId="0" borderId="30" xfId="0" applyFont="1" applyBorder="1" applyAlignment="1">
      <alignment horizontal="center" vertical="center"/>
    </xf>
    <xf numFmtId="2" fontId="7" fillId="0" borderId="2" xfId="0" applyNumberFormat="1" applyFont="1" applyBorder="1" applyAlignment="1">
      <alignment horizontal="right" vertical="center"/>
    </xf>
    <xf numFmtId="165" fontId="7" fillId="0" borderId="3" xfId="0" applyNumberFormat="1" applyFont="1" applyBorder="1" applyAlignment="1">
      <alignment horizontal="right" vertical="center"/>
    </xf>
    <xf numFmtId="165" fontId="7" fillId="10" borderId="16" xfId="0" applyNumberFormat="1" applyFont="1" applyFill="1" applyBorder="1" applyAlignment="1">
      <alignment horizontal="right" vertical="center"/>
    </xf>
    <xf numFmtId="165" fontId="7" fillId="10" borderId="17" xfId="0" applyNumberFormat="1" applyFont="1" applyFill="1" applyBorder="1" applyAlignment="1">
      <alignment horizontal="right" vertical="center"/>
    </xf>
    <xf numFmtId="0" fontId="1" fillId="0" borderId="0" xfId="0" applyFont="1" applyAlignment="1">
      <alignment vertical="center"/>
    </xf>
    <xf numFmtId="49" fontId="7" fillId="0" borderId="28" xfId="0" applyNumberFormat="1" applyFont="1" applyBorder="1" applyAlignment="1">
      <alignment horizontal="left" vertical="center"/>
    </xf>
    <xf numFmtId="0" fontId="31" fillId="0" borderId="26" xfId="0" applyFont="1" applyBorder="1" applyAlignment="1" applyProtection="1">
      <alignment horizontal="left" vertical="center"/>
      <protection locked="0"/>
    </xf>
    <xf numFmtId="0" fontId="31" fillId="0" borderId="50" xfId="0" applyFont="1" applyBorder="1" applyAlignment="1" applyProtection="1">
      <alignment horizontal="left" vertical="center"/>
      <protection locked="0"/>
    </xf>
    <xf numFmtId="0" fontId="31" fillId="10" borderId="60" xfId="0" applyFont="1" applyFill="1" applyBorder="1" applyAlignment="1">
      <alignment vertical="center"/>
    </xf>
    <xf numFmtId="0" fontId="31" fillId="10" borderId="61" xfId="0" applyFont="1" applyFill="1" applyBorder="1" applyAlignment="1">
      <alignment vertical="center"/>
    </xf>
    <xf numFmtId="49" fontId="31" fillId="0" borderId="16" xfId="0" applyNumberFormat="1" applyFont="1" applyBorder="1" applyAlignment="1">
      <alignment vertical="center"/>
    </xf>
    <xf numFmtId="165" fontId="7" fillId="0" borderId="17" xfId="0" applyNumberFormat="1" applyFont="1" applyBorder="1" applyAlignment="1">
      <alignment horizontal="right" vertical="center"/>
    </xf>
    <xf numFmtId="0" fontId="31" fillId="0" borderId="16" xfId="0" applyFont="1" applyBorder="1" applyAlignment="1">
      <alignment vertical="center"/>
    </xf>
    <xf numFmtId="0" fontId="30" fillId="0" borderId="17" xfId="0" applyFont="1" applyBorder="1" applyAlignment="1">
      <alignment horizontal="right" vertical="center"/>
    </xf>
    <xf numFmtId="0" fontId="1" fillId="0" borderId="15" xfId="0" applyFont="1" applyBorder="1" applyAlignment="1" applyProtection="1">
      <alignment horizontal="right" vertical="center" wrapText="1"/>
      <protection locked="0"/>
    </xf>
    <xf numFmtId="165" fontId="1" fillId="0" borderId="7" xfId="0" applyNumberFormat="1" applyFont="1" applyBorder="1" applyAlignment="1" applyProtection="1">
      <alignment horizontal="right" vertical="center" wrapText="1"/>
      <protection locked="0"/>
    </xf>
    <xf numFmtId="165" fontId="1" fillId="0" borderId="8" xfId="0" applyNumberFormat="1" applyFont="1" applyBorder="1" applyAlignment="1" applyProtection="1">
      <alignment horizontal="right" vertical="center" wrapText="1"/>
      <protection locked="0"/>
    </xf>
    <xf numFmtId="165" fontId="1" fillId="0" borderId="12" xfId="0" applyNumberFormat="1" applyFont="1" applyBorder="1" applyAlignment="1" applyProtection="1">
      <alignment horizontal="right" vertical="center" wrapText="1"/>
      <protection locked="0"/>
    </xf>
    <xf numFmtId="165" fontId="1" fillId="0" borderId="1" xfId="0" applyNumberFormat="1" applyFont="1" applyBorder="1" applyAlignment="1" applyProtection="1">
      <alignment horizontal="right" vertical="center" wrapText="1"/>
      <protection locked="0"/>
    </xf>
    <xf numFmtId="0" fontId="1" fillId="0" borderId="2" xfId="0" applyFont="1" applyBorder="1" applyAlignment="1" applyProtection="1">
      <alignment horizontal="right" vertical="center" wrapText="1"/>
      <protection locked="0"/>
    </xf>
    <xf numFmtId="165" fontId="1" fillId="0" borderId="6" xfId="0" applyNumberFormat="1" applyFont="1" applyBorder="1" applyAlignment="1" applyProtection="1">
      <alignment horizontal="right" vertical="center" wrapText="1"/>
      <protection locked="0"/>
    </xf>
    <xf numFmtId="165" fontId="1" fillId="0" borderId="3" xfId="0" applyNumberFormat="1" applyFont="1" applyBorder="1" applyAlignment="1" applyProtection="1">
      <alignment horizontal="right" vertical="center" wrapText="1"/>
      <protection locked="0"/>
    </xf>
    <xf numFmtId="0" fontId="1" fillId="0" borderId="46" xfId="0" applyFont="1" applyBorder="1" applyAlignment="1" applyProtection="1">
      <alignment horizontal="right" vertical="center" wrapText="1"/>
      <protection locked="0"/>
    </xf>
    <xf numFmtId="165" fontId="1" fillId="0" borderId="35" xfId="0" applyNumberFormat="1" applyFont="1" applyBorder="1" applyAlignment="1" applyProtection="1">
      <alignment horizontal="right" vertical="center" wrapText="1"/>
      <protection locked="0"/>
    </xf>
    <xf numFmtId="165" fontId="1" fillId="0" borderId="58" xfId="0" applyNumberFormat="1" applyFont="1" applyBorder="1" applyAlignment="1" applyProtection="1">
      <alignment horizontal="right" vertical="center" wrapText="1"/>
      <protection locked="0"/>
    </xf>
    <xf numFmtId="165" fontId="1" fillId="0" borderId="14" xfId="0" applyNumberFormat="1" applyFont="1" applyBorder="1" applyAlignment="1" applyProtection="1">
      <alignment horizontal="right" vertical="center" wrapText="1"/>
      <protection locked="0"/>
    </xf>
    <xf numFmtId="0" fontId="1" fillId="0" borderId="48" xfId="0" applyFont="1" applyBorder="1" applyAlignment="1" applyProtection="1">
      <alignment horizontal="right" vertical="center" wrapText="1"/>
      <protection locked="0"/>
    </xf>
    <xf numFmtId="165" fontId="1" fillId="0" borderId="71" xfId="0" applyNumberFormat="1" applyFont="1" applyBorder="1" applyAlignment="1" applyProtection="1">
      <alignment horizontal="right" vertical="center" wrapText="1"/>
      <protection locked="0"/>
    </xf>
    <xf numFmtId="165" fontId="1" fillId="0" borderId="33" xfId="0" applyNumberFormat="1" applyFont="1" applyBorder="1" applyAlignment="1" applyProtection="1">
      <alignment horizontal="right" vertical="center" wrapText="1"/>
      <protection locked="0"/>
    </xf>
    <xf numFmtId="165" fontId="1" fillId="0" borderId="70" xfId="0" applyNumberFormat="1" applyFont="1" applyBorder="1" applyAlignment="1" applyProtection="1">
      <alignment horizontal="right" vertical="center" wrapText="1"/>
      <protection locked="0"/>
    </xf>
    <xf numFmtId="0" fontId="10" fillId="0" borderId="0" xfId="0" applyFont="1" applyAlignment="1">
      <alignment vertical="center" wrapText="1"/>
    </xf>
    <xf numFmtId="0" fontId="7" fillId="0" borderId="0" xfId="0" applyFont="1" applyAlignment="1">
      <alignment horizontal="center" vertical="center"/>
    </xf>
    <xf numFmtId="0" fontId="0" fillId="0" borderId="16" xfId="0" applyBorder="1"/>
    <xf numFmtId="0" fontId="0" fillId="0" borderId="17" xfId="0" applyBorder="1"/>
    <xf numFmtId="0" fontId="3" fillId="6" borderId="39" xfId="0" applyFont="1" applyFill="1" applyBorder="1" applyAlignment="1">
      <alignment horizontal="center" vertical="center" wrapText="1"/>
    </xf>
    <xf numFmtId="0" fontId="3" fillId="6" borderId="34" xfId="0" applyFont="1" applyFill="1" applyBorder="1" applyAlignment="1">
      <alignment horizontal="center" vertical="center" wrapText="1"/>
    </xf>
    <xf numFmtId="0" fontId="3" fillId="6" borderId="40" xfId="0" applyFont="1" applyFill="1" applyBorder="1" applyAlignment="1">
      <alignment horizontal="center" vertical="center" wrapText="1"/>
    </xf>
    <xf numFmtId="0" fontId="3" fillId="6" borderId="42" xfId="0" applyFont="1" applyFill="1" applyBorder="1" applyAlignment="1">
      <alignment horizontal="right" vertical="center" wrapText="1"/>
    </xf>
    <xf numFmtId="165" fontId="1" fillId="4" borderId="39" xfId="0" applyNumberFormat="1" applyFont="1" applyFill="1" applyBorder="1" applyAlignment="1">
      <alignment horizontal="right" vertical="center" wrapText="1"/>
    </xf>
    <xf numFmtId="165" fontId="1" fillId="4" borderId="57" xfId="0" applyNumberFormat="1" applyFont="1" applyFill="1" applyBorder="1" applyAlignment="1">
      <alignment horizontal="right" vertical="center" wrapText="1"/>
    </xf>
    <xf numFmtId="165" fontId="1" fillId="4" borderId="36" xfId="0" applyNumberFormat="1" applyFont="1" applyFill="1" applyBorder="1" applyAlignment="1">
      <alignment horizontal="right" vertical="center" wrapText="1"/>
    </xf>
    <xf numFmtId="165" fontId="1" fillId="4" borderId="40" xfId="0" applyNumberFormat="1" applyFont="1" applyFill="1" applyBorder="1" applyAlignment="1">
      <alignment horizontal="right" vertical="center" wrapText="1"/>
    </xf>
    <xf numFmtId="0" fontId="3" fillId="6" borderId="101" xfId="0" applyFont="1" applyFill="1" applyBorder="1" applyAlignment="1">
      <alignment horizontal="right" vertical="center" wrapText="1"/>
    </xf>
    <xf numFmtId="165" fontId="1" fillId="4" borderId="102" xfId="0" applyNumberFormat="1" applyFont="1" applyFill="1" applyBorder="1" applyAlignment="1">
      <alignment horizontal="right" vertical="center" wrapText="1"/>
    </xf>
    <xf numFmtId="165" fontId="1" fillId="4" borderId="103" xfId="0" applyNumberFormat="1" applyFont="1" applyFill="1" applyBorder="1" applyAlignment="1">
      <alignment horizontal="right" vertical="center" wrapText="1"/>
    </xf>
    <xf numFmtId="0" fontId="3" fillId="6" borderId="60" xfId="0" applyFont="1" applyFill="1" applyBorder="1" applyAlignment="1">
      <alignment horizontal="right" vertical="center" wrapText="1"/>
    </xf>
    <xf numFmtId="0" fontId="3" fillId="6" borderId="78" xfId="0" applyFont="1" applyFill="1" applyBorder="1" applyAlignment="1">
      <alignment horizontal="right" vertical="center" wrapText="1"/>
    </xf>
    <xf numFmtId="165" fontId="1" fillId="4" borderId="78" xfId="0" applyNumberFormat="1" applyFont="1" applyFill="1" applyBorder="1" applyAlignment="1">
      <alignment horizontal="right" vertical="center" wrapText="1"/>
    </xf>
    <xf numFmtId="165" fontId="1" fillId="4" borderId="45" xfId="0" applyNumberFormat="1" applyFont="1" applyFill="1" applyBorder="1" applyAlignment="1">
      <alignment horizontal="right" vertical="center" wrapText="1"/>
    </xf>
    <xf numFmtId="0" fontId="0" fillId="0" borderId="60" xfId="0" applyBorder="1"/>
    <xf numFmtId="0" fontId="0" fillId="0" borderId="31" xfId="0" applyBorder="1"/>
    <xf numFmtId="0" fontId="0" fillId="0" borderId="61" xfId="0" applyBorder="1"/>
    <xf numFmtId="0" fontId="1" fillId="0" borderId="16" xfId="0" applyFont="1" applyBorder="1" applyAlignment="1">
      <alignment vertical="top"/>
    </xf>
    <xf numFmtId="164" fontId="3" fillId="4" borderId="31" xfId="0" applyNumberFormat="1" applyFont="1" applyFill="1" applyBorder="1" applyAlignment="1">
      <alignment horizontal="center" vertical="top" wrapText="1"/>
    </xf>
    <xf numFmtId="1" fontId="3" fillId="4" borderId="31" xfId="0" applyNumberFormat="1" applyFont="1" applyFill="1" applyBorder="1" applyAlignment="1">
      <alignment horizontal="right" vertical="top" wrapText="1"/>
    </xf>
    <xf numFmtId="165" fontId="3" fillId="4" borderId="31" xfId="1" applyNumberFormat="1" applyFont="1" applyFill="1" applyBorder="1" applyAlignment="1" applyProtection="1">
      <alignment horizontal="right" vertical="top" wrapText="1"/>
    </xf>
    <xf numFmtId="165" fontId="3" fillId="4" borderId="31" xfId="0" applyNumberFormat="1" applyFont="1" applyFill="1" applyBorder="1" applyAlignment="1">
      <alignment horizontal="right" vertical="top" wrapText="1"/>
    </xf>
    <xf numFmtId="0" fontId="3" fillId="4" borderId="61" xfId="0" applyFont="1" applyFill="1" applyBorder="1" applyAlignment="1">
      <alignment horizontal="left" vertical="top" wrapText="1"/>
    </xf>
    <xf numFmtId="0" fontId="42" fillId="4" borderId="52" xfId="0" applyFont="1" applyFill="1" applyBorder="1" applyAlignment="1">
      <alignment horizontal="center" vertical="top" wrapText="1"/>
    </xf>
    <xf numFmtId="0" fontId="41" fillId="4" borderId="53" xfId="0" applyFont="1" applyFill="1" applyBorder="1" applyAlignment="1">
      <alignment horizontal="left" vertical="top" wrapText="1"/>
    </xf>
    <xf numFmtId="164" fontId="42" fillId="4" borderId="53" xfId="0" applyNumberFormat="1" applyFont="1" applyFill="1" applyBorder="1" applyAlignment="1">
      <alignment horizontal="center" vertical="top" wrapText="1"/>
    </xf>
    <xf numFmtId="165" fontId="42" fillId="4" borderId="53" xfId="1" applyNumberFormat="1" applyFont="1" applyFill="1" applyBorder="1" applyAlignment="1" applyProtection="1">
      <alignment horizontal="right" vertical="top" wrapText="1"/>
    </xf>
    <xf numFmtId="0" fontId="42" fillId="4" borderId="54" xfId="0" applyFont="1" applyFill="1" applyBorder="1" applyAlignment="1">
      <alignment horizontal="left" vertical="top" wrapText="1"/>
    </xf>
    <xf numFmtId="164" fontId="3" fillId="0" borderId="0" xfId="0" applyNumberFormat="1" applyFont="1" applyAlignment="1">
      <alignment horizontal="center" vertical="top" wrapText="1"/>
    </xf>
    <xf numFmtId="1" fontId="3" fillId="0" borderId="0" xfId="0" applyNumberFormat="1" applyFont="1" applyAlignment="1">
      <alignment horizontal="right" vertical="top" wrapText="1"/>
    </xf>
    <xf numFmtId="1" fontId="42" fillId="4" borderId="53" xfId="0" applyNumberFormat="1" applyFont="1" applyFill="1" applyBorder="1" applyAlignment="1">
      <alignment horizontal="center" vertical="top" wrapText="1"/>
    </xf>
    <xf numFmtId="1" fontId="1" fillId="5" borderId="33" xfId="0" applyNumberFormat="1" applyFont="1" applyFill="1" applyBorder="1" applyAlignment="1" applyProtection="1">
      <alignment horizontal="center" vertical="top" wrapText="1"/>
      <protection locked="0"/>
    </xf>
    <xf numFmtId="1" fontId="1" fillId="5" borderId="1" xfId="0" applyNumberFormat="1" applyFont="1" applyFill="1" applyBorder="1" applyAlignment="1" applyProtection="1">
      <alignment horizontal="center" vertical="top" wrapText="1"/>
      <protection locked="0"/>
    </xf>
    <xf numFmtId="1" fontId="1" fillId="5" borderId="38" xfId="0" applyNumberFormat="1" applyFont="1" applyFill="1" applyBorder="1" applyAlignment="1" applyProtection="1">
      <alignment horizontal="center" vertical="top" wrapText="1"/>
      <protection locked="0"/>
    </xf>
    <xf numFmtId="164" fontId="1" fillId="5" borderId="33" xfId="0" applyNumberFormat="1" applyFont="1" applyFill="1" applyBorder="1" applyAlignment="1" applyProtection="1">
      <alignment horizontal="left" vertical="top" wrapText="1"/>
      <protection locked="0"/>
    </xf>
    <xf numFmtId="1" fontId="1" fillId="5" borderId="33" xfId="0" applyNumberFormat="1" applyFont="1" applyFill="1" applyBorder="1" applyAlignment="1" applyProtection="1">
      <alignment horizontal="left" vertical="top" wrapText="1"/>
      <protection locked="0"/>
    </xf>
    <xf numFmtId="164" fontId="1" fillId="5" borderId="1" xfId="0" applyNumberFormat="1" applyFont="1" applyFill="1" applyBorder="1" applyAlignment="1" applyProtection="1">
      <alignment horizontal="left" vertical="top" wrapText="1"/>
      <protection locked="0"/>
    </xf>
    <xf numFmtId="1" fontId="1" fillId="5" borderId="1" xfId="0" applyNumberFormat="1" applyFont="1" applyFill="1" applyBorder="1" applyAlignment="1" applyProtection="1">
      <alignment horizontal="left" vertical="top" wrapText="1"/>
      <protection locked="0"/>
    </xf>
    <xf numFmtId="164" fontId="1" fillId="5" borderId="38" xfId="0" applyNumberFormat="1" applyFont="1" applyFill="1" applyBorder="1" applyAlignment="1" applyProtection="1">
      <alignment horizontal="left" vertical="top" wrapText="1"/>
      <protection locked="0"/>
    </xf>
    <xf numFmtId="1" fontId="1" fillId="5" borderId="38" xfId="0" applyNumberFormat="1" applyFont="1" applyFill="1" applyBorder="1" applyAlignment="1" applyProtection="1">
      <alignment horizontal="left" vertical="top" wrapText="1"/>
      <protection locked="0"/>
    </xf>
    <xf numFmtId="0" fontId="42" fillId="4" borderId="53" xfId="0" applyFont="1" applyFill="1" applyBorder="1" applyAlignment="1">
      <alignment horizontal="center" vertical="top" wrapText="1"/>
    </xf>
    <xf numFmtId="0" fontId="1" fillId="5" borderId="33" xfId="0" applyFont="1" applyFill="1" applyBorder="1" applyAlignment="1" applyProtection="1">
      <alignment horizontal="center" vertical="top" wrapText="1"/>
      <protection locked="0"/>
    </xf>
    <xf numFmtId="0" fontId="1" fillId="5" borderId="38" xfId="0" applyFont="1" applyFill="1" applyBorder="1" applyAlignment="1" applyProtection="1">
      <alignment horizontal="center" vertical="top" wrapText="1"/>
      <protection locked="0"/>
    </xf>
    <xf numFmtId="0" fontId="1" fillId="5" borderId="33" xfId="0" applyFont="1" applyFill="1" applyBorder="1" applyAlignment="1" applyProtection="1">
      <alignment horizontal="left" vertical="top" wrapText="1"/>
      <protection locked="0"/>
    </xf>
    <xf numFmtId="0" fontId="1" fillId="5" borderId="38" xfId="0" applyFont="1" applyFill="1" applyBorder="1" applyAlignment="1" applyProtection="1">
      <alignment horizontal="left" vertical="top" wrapText="1"/>
      <protection locked="0"/>
    </xf>
    <xf numFmtId="0" fontId="4" fillId="6" borderId="75" xfId="0" applyFont="1" applyFill="1" applyBorder="1" applyAlignment="1">
      <alignment horizontal="center" vertical="center" wrapText="1"/>
    </xf>
    <xf numFmtId="165" fontId="4" fillId="6" borderId="54" xfId="0" applyNumberFormat="1" applyFont="1" applyFill="1" applyBorder="1" applyAlignment="1">
      <alignment horizontal="center" vertical="center" wrapText="1"/>
    </xf>
    <xf numFmtId="0" fontId="1" fillId="0" borderId="8" xfId="0" applyFont="1" applyBorder="1" applyAlignment="1" applyProtection="1">
      <alignment horizontal="left" vertical="top" wrapText="1"/>
      <protection locked="0"/>
    </xf>
    <xf numFmtId="0" fontId="1" fillId="0" borderId="33" xfId="0" applyFont="1" applyBorder="1" applyAlignment="1" applyProtection="1">
      <alignment horizontal="left" vertical="top" wrapText="1"/>
      <protection locked="0"/>
    </xf>
    <xf numFmtId="165" fontId="1" fillId="0" borderId="33" xfId="0" applyNumberFormat="1" applyFont="1" applyBorder="1" applyAlignment="1" applyProtection="1">
      <alignment horizontal="right" vertical="top" wrapText="1"/>
      <protection locked="0"/>
    </xf>
    <xf numFmtId="165" fontId="3" fillId="4" borderId="49" xfId="0" applyNumberFormat="1" applyFont="1" applyFill="1" applyBorder="1" applyAlignment="1">
      <alignment horizontal="right" vertical="top" wrapText="1"/>
    </xf>
    <xf numFmtId="0" fontId="3" fillId="6" borderId="30" xfId="0" applyFont="1" applyFill="1" applyBorder="1" applyAlignment="1">
      <alignment horizontal="center" vertical="center" wrapText="1"/>
    </xf>
    <xf numFmtId="10" fontId="1" fillId="4" borderId="41" xfId="0" applyNumberFormat="1" applyFont="1" applyFill="1" applyBorder="1" applyAlignment="1">
      <alignment horizontal="center" vertical="center" wrapText="1"/>
    </xf>
    <xf numFmtId="0" fontId="7" fillId="0" borderId="0" xfId="0" applyFont="1" applyAlignment="1">
      <alignment horizontal="left" vertical="center" wrapText="1"/>
    </xf>
    <xf numFmtId="1" fontId="4" fillId="0" borderId="0" xfId="0" applyNumberFormat="1" applyFont="1" applyAlignment="1">
      <alignment horizontal="left" vertical="center" wrapText="1"/>
    </xf>
    <xf numFmtId="0" fontId="7" fillId="0" borderId="60" xfId="0" applyFont="1" applyBorder="1" applyAlignment="1">
      <alignment horizontal="left" vertical="center" wrapText="1"/>
    </xf>
    <xf numFmtId="0" fontId="7" fillId="0" borderId="31" xfId="0" applyFont="1" applyBorder="1" applyAlignment="1">
      <alignment horizontal="left" vertical="center" wrapText="1"/>
    </xf>
    <xf numFmtId="1" fontId="4" fillId="0" borderId="31" xfId="0" applyNumberFormat="1" applyFont="1" applyBorder="1" applyAlignment="1">
      <alignment horizontal="left" vertical="center" wrapText="1"/>
    </xf>
    <xf numFmtId="0" fontId="4" fillId="0" borderId="31" xfId="0" applyFont="1" applyBorder="1" applyAlignment="1">
      <alignment horizontal="left" vertical="center" wrapText="1"/>
    </xf>
    <xf numFmtId="0" fontId="7" fillId="0" borderId="61" xfId="0" applyFont="1" applyBorder="1" applyAlignment="1">
      <alignment horizontal="left" vertical="center" wrapText="1"/>
    </xf>
    <xf numFmtId="0" fontId="1" fillId="0" borderId="41" xfId="0" applyFont="1" applyBorder="1" applyAlignment="1">
      <alignment horizontal="left" vertical="center" wrapText="1" indent="1"/>
    </xf>
    <xf numFmtId="0" fontId="3" fillId="6" borderId="74" xfId="0" applyFont="1" applyFill="1" applyBorder="1" applyAlignment="1">
      <alignment horizontal="left" vertical="center" wrapText="1"/>
    </xf>
    <xf numFmtId="165" fontId="1" fillId="4" borderId="48" xfId="0" applyNumberFormat="1" applyFont="1" applyFill="1" applyBorder="1" applyAlignment="1">
      <alignment horizontal="center" vertical="center" wrapText="1"/>
    </xf>
    <xf numFmtId="165" fontId="1" fillId="4" borderId="33" xfId="0" applyNumberFormat="1" applyFont="1" applyFill="1" applyBorder="1" applyAlignment="1">
      <alignment horizontal="center" vertical="center" wrapText="1"/>
    </xf>
    <xf numFmtId="10" fontId="1" fillId="4" borderId="49" xfId="0" applyNumberFormat="1" applyFont="1" applyFill="1" applyBorder="1" applyAlignment="1">
      <alignment horizontal="center" vertical="center" wrapText="1"/>
    </xf>
    <xf numFmtId="0" fontId="1" fillId="0" borderId="74" xfId="0" applyFont="1" applyBorder="1" applyAlignment="1" applyProtection="1">
      <alignment vertical="center" wrapText="1"/>
      <protection locked="0"/>
    </xf>
    <xf numFmtId="165" fontId="1" fillId="0" borderId="31" xfId="0" applyNumberFormat="1" applyFont="1" applyBorder="1" applyAlignment="1">
      <alignment horizontal="right" vertical="center" wrapText="1" indent="1"/>
    </xf>
    <xf numFmtId="0" fontId="1" fillId="6" borderId="59" xfId="0" applyFont="1" applyFill="1" applyBorder="1" applyAlignment="1">
      <alignment horizontal="center" vertical="top" wrapText="1"/>
    </xf>
    <xf numFmtId="0" fontId="3" fillId="6" borderId="29" xfId="0" applyFont="1" applyFill="1" applyBorder="1" applyAlignment="1">
      <alignment horizontal="center" vertical="top" wrapText="1"/>
    </xf>
    <xf numFmtId="44" fontId="1" fillId="9" borderId="41" xfId="1" applyFont="1" applyFill="1" applyBorder="1" applyAlignment="1" applyProtection="1">
      <alignment vertical="center" wrapText="1"/>
      <protection locked="0"/>
    </xf>
    <xf numFmtId="0" fontId="1" fillId="6" borderId="16" xfId="0" applyFont="1" applyFill="1" applyBorder="1" applyAlignment="1">
      <alignment horizontal="left" vertical="center" indent="1"/>
    </xf>
    <xf numFmtId="0" fontId="1" fillId="6" borderId="0" xfId="0" applyFont="1" applyFill="1" applyAlignment="1">
      <alignment vertical="center" wrapText="1"/>
    </xf>
    <xf numFmtId="0" fontId="1" fillId="6" borderId="17" xfId="0" applyFont="1" applyFill="1" applyBorder="1" applyAlignment="1">
      <alignment vertical="center" wrapText="1"/>
    </xf>
    <xf numFmtId="164" fontId="3" fillId="6" borderId="75" xfId="0" applyNumberFormat="1" applyFont="1" applyFill="1" applyBorder="1" applyAlignment="1">
      <alignment horizontal="center" vertical="center" wrapText="1"/>
    </xf>
    <xf numFmtId="1" fontId="1" fillId="0" borderId="104" xfId="0" applyNumberFormat="1" applyFont="1" applyBorder="1" applyAlignment="1">
      <alignment horizontal="center" vertical="top" wrapText="1"/>
    </xf>
    <xf numFmtId="1" fontId="3" fillId="4" borderId="105" xfId="0" applyNumberFormat="1" applyFont="1" applyFill="1" applyBorder="1" applyAlignment="1">
      <alignment horizontal="center" vertical="center" wrapText="1"/>
    </xf>
    <xf numFmtId="1" fontId="3" fillId="4" borderId="106" xfId="0" applyNumberFormat="1" applyFont="1" applyFill="1" applyBorder="1" applyAlignment="1">
      <alignment horizontal="center" vertical="center" wrapText="1"/>
    </xf>
    <xf numFmtId="167" fontId="1" fillId="0" borderId="104" xfId="1" applyNumberFormat="1" applyFont="1" applyBorder="1" applyAlignment="1" applyProtection="1">
      <alignment horizontal="center" vertical="top" wrapText="1"/>
    </xf>
    <xf numFmtId="165" fontId="3" fillId="4" borderId="107" xfId="0" applyNumberFormat="1" applyFont="1" applyFill="1" applyBorder="1" applyAlignment="1">
      <alignment horizontal="center" vertical="center" wrapText="1"/>
    </xf>
    <xf numFmtId="164" fontId="3" fillId="6" borderId="33" xfId="0" applyNumberFormat="1" applyFont="1" applyFill="1" applyBorder="1" applyAlignment="1">
      <alignment horizontal="center" vertical="center" wrapText="1"/>
    </xf>
    <xf numFmtId="0" fontId="1" fillId="0" borderId="52" xfId="0" applyFont="1" applyBorder="1" applyAlignment="1" applyProtection="1">
      <alignment horizontal="center" vertical="top" wrapText="1"/>
      <protection locked="0"/>
    </xf>
    <xf numFmtId="0" fontId="1" fillId="6" borderId="60" xfId="0" applyFont="1" applyFill="1" applyBorder="1" applyAlignment="1">
      <alignment horizontal="center" vertical="top" wrapText="1"/>
    </xf>
    <xf numFmtId="0" fontId="3" fillId="6" borderId="31" xfId="0" applyFont="1" applyFill="1" applyBorder="1" applyAlignment="1">
      <alignment horizontal="center" vertical="top" wrapText="1"/>
    </xf>
    <xf numFmtId="165" fontId="1" fillId="5" borderId="1" xfId="1" applyNumberFormat="1" applyFont="1" applyFill="1" applyBorder="1" applyAlignment="1" applyProtection="1">
      <alignment horizontal="right" vertical="top" wrapText="1"/>
    </xf>
    <xf numFmtId="165" fontId="1" fillId="5" borderId="38" xfId="1" applyNumberFormat="1" applyFont="1" applyFill="1" applyBorder="1" applyAlignment="1" applyProtection="1">
      <alignment horizontal="right" vertical="top" wrapText="1"/>
    </xf>
    <xf numFmtId="0" fontId="44" fillId="7" borderId="0" xfId="0" applyFont="1" applyFill="1" applyAlignment="1">
      <alignment horizontal="center" vertical="center" wrapText="1"/>
    </xf>
    <xf numFmtId="0" fontId="33" fillId="9" borderId="0" xfId="0" applyFont="1" applyFill="1" applyAlignment="1">
      <alignment horizontal="left" vertical="top" wrapText="1" indent="1"/>
    </xf>
    <xf numFmtId="0" fontId="16" fillId="9" borderId="37" xfId="0" applyFont="1" applyFill="1" applyBorder="1" applyAlignment="1" applyProtection="1">
      <alignment horizontal="center" vertical="center"/>
      <protection locked="0"/>
    </xf>
    <xf numFmtId="0" fontId="16" fillId="9" borderId="57" xfId="0" applyFont="1" applyFill="1" applyBorder="1" applyAlignment="1" applyProtection="1">
      <alignment horizontal="center" vertical="center"/>
      <protection locked="0"/>
    </xf>
    <xf numFmtId="0" fontId="16" fillId="9" borderId="36" xfId="0" applyFont="1" applyFill="1" applyBorder="1" applyAlignment="1" applyProtection="1">
      <alignment horizontal="center" vertical="center"/>
      <protection locked="0"/>
    </xf>
    <xf numFmtId="0" fontId="47" fillId="7" borderId="0" xfId="0" applyFont="1" applyFill="1" applyAlignment="1">
      <alignment horizontal="center" vertical="center" wrapText="1"/>
    </xf>
    <xf numFmtId="0" fontId="33" fillId="9" borderId="0" xfId="0" applyFont="1" applyFill="1" applyAlignment="1">
      <alignment horizontal="left" vertical="center" wrapText="1" indent="1"/>
    </xf>
    <xf numFmtId="0" fontId="43" fillId="7" borderId="0" xfId="0" applyFont="1" applyFill="1" applyAlignment="1">
      <alignment horizontal="center" vertical="center" wrapText="1"/>
    </xf>
    <xf numFmtId="0" fontId="1" fillId="0" borderId="37" xfId="0" applyFont="1" applyBorder="1" applyAlignment="1">
      <alignment horizontal="right" vertical="center" wrapText="1" indent="1"/>
    </xf>
    <xf numFmtId="0" fontId="1" fillId="0" borderId="36" xfId="0" applyFont="1" applyBorder="1" applyAlignment="1">
      <alignment horizontal="right" vertical="center" wrapText="1" indent="1"/>
    </xf>
    <xf numFmtId="165" fontId="1" fillId="0" borderId="37" xfId="0" applyNumberFormat="1" applyFont="1" applyBorder="1" applyAlignment="1">
      <alignment horizontal="right" vertical="center" wrapText="1" indent="1"/>
    </xf>
    <xf numFmtId="165" fontId="1" fillId="0" borderId="36" xfId="0" applyNumberFormat="1" applyFont="1" applyBorder="1" applyAlignment="1">
      <alignment horizontal="right" vertical="center" wrapText="1" indent="1"/>
    </xf>
    <xf numFmtId="0" fontId="3" fillId="6" borderId="49" xfId="0" applyFont="1" applyFill="1" applyBorder="1" applyAlignment="1">
      <alignment horizontal="center" vertical="center" wrapText="1"/>
    </xf>
    <xf numFmtId="0" fontId="3" fillId="6" borderId="27" xfId="0" applyFont="1" applyFill="1" applyBorder="1" applyAlignment="1">
      <alignment horizontal="center" vertical="center" wrapText="1"/>
    </xf>
    <xf numFmtId="0" fontId="3" fillId="6" borderId="74" xfId="0" applyFont="1" applyFill="1" applyBorder="1" applyAlignment="1">
      <alignment horizontal="center" vertical="center" wrapText="1"/>
    </xf>
    <xf numFmtId="0" fontId="3" fillId="6" borderId="79" xfId="0" applyFont="1" applyFill="1" applyBorder="1" applyAlignment="1">
      <alignment horizontal="center" vertical="center" wrapText="1"/>
    </xf>
    <xf numFmtId="0" fontId="7" fillId="0" borderId="11" xfId="0" applyFont="1" applyBorder="1" applyAlignment="1" applyProtection="1">
      <alignment horizontal="left" vertical="center" wrapText="1"/>
      <protection locked="0"/>
    </xf>
    <xf numFmtId="165" fontId="1" fillId="4" borderId="58" xfId="0" applyNumberFormat="1" applyFont="1" applyFill="1" applyBorder="1" applyAlignment="1">
      <alignment horizontal="center" vertical="center" wrapText="1"/>
    </xf>
    <xf numFmtId="165" fontId="1" fillId="4" borderId="53" xfId="0" applyNumberFormat="1" applyFont="1" applyFill="1" applyBorder="1" applyAlignment="1">
      <alignment horizontal="center" vertical="center" wrapText="1"/>
    </xf>
    <xf numFmtId="0" fontId="4" fillId="0" borderId="0" xfId="0" applyFont="1" applyAlignment="1">
      <alignment horizontal="right" vertical="center" wrapText="1"/>
    </xf>
    <xf numFmtId="0" fontId="3" fillId="6" borderId="33" xfId="0" applyFont="1" applyFill="1" applyBorder="1" applyAlignment="1">
      <alignment horizontal="center" vertical="center" wrapText="1"/>
    </xf>
    <xf numFmtId="0" fontId="3" fillId="6" borderId="38" xfId="0" applyFont="1" applyFill="1" applyBorder="1" applyAlignment="1">
      <alignment horizontal="center" vertical="center" wrapText="1"/>
    </xf>
    <xf numFmtId="165" fontId="1" fillId="4" borderId="8" xfId="0" applyNumberFormat="1" applyFont="1" applyFill="1" applyBorder="1" applyAlignment="1">
      <alignment horizontal="center" vertical="center" wrapText="1"/>
    </xf>
    <xf numFmtId="165" fontId="1" fillId="4" borderId="1" xfId="0" applyNumberFormat="1" applyFont="1" applyFill="1" applyBorder="1" applyAlignment="1">
      <alignment horizontal="center" vertical="center" wrapText="1"/>
    </xf>
    <xf numFmtId="9" fontId="1" fillId="0" borderId="59" xfId="4" applyFont="1" applyBorder="1" applyAlignment="1" applyProtection="1">
      <alignment vertical="top" wrapText="1"/>
      <protection locked="0"/>
    </xf>
    <xf numFmtId="9" fontId="1" fillId="0" borderId="29" xfId="4" applyFont="1" applyBorder="1" applyAlignment="1" applyProtection="1">
      <alignment vertical="top" wrapText="1"/>
      <protection locked="0"/>
    </xf>
    <xf numFmtId="9" fontId="1" fillId="0" borderId="30" xfId="4" applyFont="1" applyBorder="1" applyAlignment="1" applyProtection="1">
      <alignment vertical="top" wrapText="1"/>
      <protection locked="0"/>
    </xf>
    <xf numFmtId="9" fontId="1" fillId="0" borderId="60" xfId="4" applyFont="1" applyBorder="1" applyAlignment="1" applyProtection="1">
      <alignment vertical="top" wrapText="1"/>
      <protection locked="0"/>
    </xf>
    <xf numFmtId="9" fontId="1" fillId="0" borderId="31" xfId="4" applyFont="1" applyBorder="1" applyAlignment="1" applyProtection="1">
      <alignment vertical="top" wrapText="1"/>
      <protection locked="0"/>
    </xf>
    <xf numFmtId="9" fontId="1" fillId="0" borderId="61" xfId="4" applyFont="1" applyBorder="1" applyAlignment="1" applyProtection="1">
      <alignment vertical="top" wrapText="1"/>
      <protection locked="0"/>
    </xf>
    <xf numFmtId="0" fontId="36" fillId="6" borderId="59" xfId="0" applyFont="1" applyFill="1" applyBorder="1" applyAlignment="1">
      <alignment horizontal="center" vertical="center" wrapText="1"/>
    </xf>
    <xf numFmtId="0" fontId="36" fillId="6" borderId="29" xfId="0" applyFont="1" applyFill="1" applyBorder="1" applyAlignment="1">
      <alignment horizontal="center" vertical="center" wrapText="1"/>
    </xf>
    <xf numFmtId="0" fontId="36" fillId="6" borderId="30" xfId="0" applyFont="1" applyFill="1" applyBorder="1" applyAlignment="1">
      <alignment horizontal="center" vertical="center" wrapText="1"/>
    </xf>
    <xf numFmtId="0" fontId="1" fillId="6" borderId="60" xfId="0" applyFont="1" applyFill="1" applyBorder="1" applyAlignment="1">
      <alignment horizontal="left" vertical="top" wrapText="1" indent="1" readingOrder="1"/>
    </xf>
    <xf numFmtId="0" fontId="1" fillId="6" borderId="31" xfId="0" applyFont="1" applyFill="1" applyBorder="1" applyAlignment="1">
      <alignment horizontal="left" vertical="top" wrapText="1" indent="1" readingOrder="1"/>
    </xf>
    <xf numFmtId="0" fontId="1" fillId="6" borderId="61" xfId="0" applyFont="1" applyFill="1" applyBorder="1" applyAlignment="1">
      <alignment horizontal="left" vertical="top" wrapText="1" indent="1" readingOrder="1"/>
    </xf>
    <xf numFmtId="0" fontId="2" fillId="4" borderId="59" xfId="0" applyFont="1" applyFill="1" applyBorder="1" applyAlignment="1">
      <alignment horizontal="center" vertical="center" wrapText="1"/>
    </xf>
    <xf numFmtId="0" fontId="2" fillId="4" borderId="16" xfId="0" applyFont="1" applyFill="1" applyBorder="1" applyAlignment="1">
      <alignment horizontal="center" vertical="center" wrapText="1"/>
    </xf>
    <xf numFmtId="0" fontId="3" fillId="6" borderId="67" xfId="0" applyFont="1" applyFill="1" applyBorder="1" applyAlignment="1">
      <alignment horizontal="center" vertical="center" wrapText="1"/>
    </xf>
    <xf numFmtId="0" fontId="3" fillId="6" borderId="69" xfId="0" applyFont="1" applyFill="1" applyBorder="1" applyAlignment="1">
      <alignment horizontal="center" vertical="center" wrapText="1"/>
    </xf>
    <xf numFmtId="0" fontId="3" fillId="6" borderId="48" xfId="0" applyFont="1" applyFill="1" applyBorder="1" applyAlignment="1">
      <alignment horizontal="center" vertical="center" wrapText="1"/>
    </xf>
    <xf numFmtId="0" fontId="3" fillId="6" borderId="28" xfId="0" applyFont="1" applyFill="1" applyBorder="1" applyAlignment="1">
      <alignment horizontal="center" vertical="center" wrapText="1"/>
    </xf>
    <xf numFmtId="0" fontId="3" fillId="6" borderId="71" xfId="0" applyFont="1" applyFill="1" applyBorder="1" applyAlignment="1">
      <alignment horizontal="center" vertical="center" wrapText="1"/>
    </xf>
    <xf numFmtId="0" fontId="3" fillId="6" borderId="50" xfId="0" applyFont="1" applyFill="1" applyBorder="1" applyAlignment="1">
      <alignment horizontal="center" vertical="center" wrapText="1"/>
    </xf>
    <xf numFmtId="165" fontId="1" fillId="4" borderId="35" xfId="0" applyNumberFormat="1" applyFont="1" applyFill="1" applyBorder="1" applyAlignment="1">
      <alignment horizontal="center" vertical="center" wrapText="1"/>
    </xf>
    <xf numFmtId="165" fontId="1" fillId="4" borderId="6" xfId="0" applyNumberFormat="1" applyFont="1" applyFill="1" applyBorder="1" applyAlignment="1">
      <alignment horizontal="center" vertical="center" wrapText="1"/>
    </xf>
    <xf numFmtId="165" fontId="1" fillId="4" borderId="7" xfId="0" applyNumberFormat="1" applyFont="1" applyFill="1" applyBorder="1" applyAlignment="1">
      <alignment horizontal="center" vertical="center" wrapText="1"/>
    </xf>
    <xf numFmtId="165" fontId="1" fillId="4" borderId="55" xfId="0" applyNumberFormat="1" applyFont="1" applyFill="1" applyBorder="1" applyAlignment="1">
      <alignment horizontal="center" vertical="center" wrapText="1"/>
    </xf>
    <xf numFmtId="49" fontId="40" fillId="0" borderId="0" xfId="0" applyNumberFormat="1" applyFont="1" applyAlignment="1">
      <alignment horizontal="center" vertical="center" wrapText="1"/>
    </xf>
    <xf numFmtId="0" fontId="4" fillId="6" borderId="42" xfId="0" applyFont="1" applyFill="1" applyBorder="1" applyAlignment="1">
      <alignment horizontal="center" vertical="center" wrapText="1"/>
    </xf>
    <xf numFmtId="0" fontId="4" fillId="6" borderId="34" xfId="0" applyFont="1" applyFill="1" applyBorder="1" applyAlignment="1">
      <alignment horizontal="center" vertical="center" wrapText="1"/>
    </xf>
    <xf numFmtId="0" fontId="4" fillId="6" borderId="40" xfId="0" applyFont="1" applyFill="1" applyBorder="1" applyAlignment="1">
      <alignment horizontal="center" vertical="center" wrapText="1"/>
    </xf>
    <xf numFmtId="0" fontId="1" fillId="0" borderId="59" xfId="0" applyFont="1" applyBorder="1" applyAlignment="1" applyProtection="1">
      <alignment vertical="top" wrapText="1"/>
      <protection locked="0"/>
    </xf>
    <xf numFmtId="0" fontId="1" fillId="0" borderId="29" xfId="0" applyFont="1" applyBorder="1" applyAlignment="1" applyProtection="1">
      <alignment vertical="top" wrapText="1"/>
      <protection locked="0"/>
    </xf>
    <xf numFmtId="0" fontId="1" fillId="0" borderId="30" xfId="0" applyFont="1" applyBorder="1" applyAlignment="1" applyProtection="1">
      <alignment vertical="top" wrapText="1"/>
      <protection locked="0"/>
    </xf>
    <xf numFmtId="0" fontId="1" fillId="0" borderId="60" xfId="0" applyFont="1" applyBorder="1" applyAlignment="1" applyProtection="1">
      <alignment vertical="top" wrapText="1"/>
      <protection locked="0"/>
    </xf>
    <xf numFmtId="0" fontId="1" fillId="0" borderId="31" xfId="0" applyFont="1" applyBorder="1" applyAlignment="1" applyProtection="1">
      <alignment vertical="top" wrapText="1"/>
      <protection locked="0"/>
    </xf>
    <xf numFmtId="0" fontId="1" fillId="0" borderId="61" xfId="0" applyFont="1" applyBorder="1" applyAlignment="1" applyProtection="1">
      <alignment vertical="top" wrapText="1"/>
      <protection locked="0"/>
    </xf>
    <xf numFmtId="0" fontId="4" fillId="6" borderId="52" xfId="0" applyFont="1" applyFill="1" applyBorder="1" applyAlignment="1">
      <alignment horizontal="center" vertical="center" wrapText="1"/>
    </xf>
    <xf numFmtId="0" fontId="4" fillId="6" borderId="43" xfId="0" applyFont="1" applyFill="1" applyBorder="1" applyAlignment="1">
      <alignment horizontal="center" vertical="center" wrapText="1"/>
    </xf>
    <xf numFmtId="0" fontId="15" fillId="6" borderId="59" xfId="0" applyFont="1" applyFill="1" applyBorder="1" applyAlignment="1">
      <alignment horizontal="left" vertical="center" wrapText="1" indent="1"/>
    </xf>
    <xf numFmtId="0" fontId="15" fillId="6" borderId="29" xfId="0" applyFont="1" applyFill="1" applyBorder="1" applyAlignment="1">
      <alignment horizontal="left" vertical="center" wrapText="1" indent="1"/>
    </xf>
    <xf numFmtId="0" fontId="15" fillId="6" borderId="30" xfId="0" applyFont="1" applyFill="1" applyBorder="1" applyAlignment="1">
      <alignment horizontal="left" vertical="center" wrapText="1" indent="1"/>
    </xf>
    <xf numFmtId="0" fontId="15" fillId="6" borderId="60" xfId="0" applyFont="1" applyFill="1" applyBorder="1" applyAlignment="1">
      <alignment horizontal="left" vertical="center" wrapText="1" indent="1"/>
    </xf>
    <xf numFmtId="0" fontId="15" fillId="6" borderId="31" xfId="0" applyFont="1" applyFill="1" applyBorder="1" applyAlignment="1">
      <alignment horizontal="left" vertical="center" wrapText="1" indent="1"/>
    </xf>
    <xf numFmtId="0" fontId="15" fillId="6" borderId="61" xfId="0" applyFont="1" applyFill="1" applyBorder="1" applyAlignment="1">
      <alignment horizontal="left" vertical="center" wrapText="1" indent="1"/>
    </xf>
    <xf numFmtId="0" fontId="3" fillId="0" borderId="60" xfId="0" applyFont="1" applyBorder="1" applyAlignment="1">
      <alignment vertical="center" wrapText="1"/>
    </xf>
    <xf numFmtId="0" fontId="3" fillId="0" borderId="31" xfId="0" applyFont="1" applyBorder="1" applyAlignment="1">
      <alignment vertical="center" wrapText="1"/>
    </xf>
    <xf numFmtId="165" fontId="4" fillId="6" borderId="52" xfId="0" applyNumberFormat="1" applyFont="1" applyFill="1" applyBorder="1" applyAlignment="1">
      <alignment horizontal="center" vertical="center" wrapText="1"/>
    </xf>
    <xf numFmtId="165" fontId="4" fillId="6" borderId="43" xfId="0" applyNumberFormat="1" applyFont="1" applyFill="1" applyBorder="1" applyAlignment="1">
      <alignment horizontal="center" vertical="center" wrapText="1"/>
    </xf>
    <xf numFmtId="0" fontId="4" fillId="6" borderId="54" xfId="0" applyFont="1" applyFill="1" applyBorder="1" applyAlignment="1">
      <alignment horizontal="center" vertical="center" wrapText="1"/>
    </xf>
    <xf numFmtId="0" fontId="4" fillId="6" borderId="45" xfId="0" applyFont="1" applyFill="1" applyBorder="1" applyAlignment="1">
      <alignment horizontal="center" vertical="center" wrapText="1"/>
    </xf>
    <xf numFmtId="165" fontId="4" fillId="6" borderId="53" xfId="0" applyNumberFormat="1" applyFont="1" applyFill="1" applyBorder="1" applyAlignment="1">
      <alignment horizontal="center" vertical="center" wrapText="1"/>
    </xf>
    <xf numFmtId="165" fontId="4" fillId="6" borderId="44" xfId="0" applyNumberFormat="1" applyFont="1" applyFill="1" applyBorder="1" applyAlignment="1">
      <alignment horizontal="center" vertical="center" wrapText="1"/>
    </xf>
    <xf numFmtId="0" fontId="4" fillId="6" borderId="33" xfId="0" applyFont="1" applyFill="1" applyBorder="1" applyAlignment="1">
      <alignment horizontal="center" vertical="center" wrapText="1"/>
    </xf>
    <xf numFmtId="0" fontId="3" fillId="4" borderId="37" xfId="0" applyFont="1" applyFill="1" applyBorder="1" applyAlignment="1">
      <alignment horizontal="right" vertical="center" wrapText="1"/>
    </xf>
    <xf numFmtId="0" fontId="3" fillId="4" borderId="39" xfId="0" applyFont="1" applyFill="1" applyBorder="1" applyAlignment="1">
      <alignment horizontal="right" vertical="center" wrapText="1"/>
    </xf>
    <xf numFmtId="0" fontId="3" fillId="6" borderId="59" xfId="0" applyFont="1" applyFill="1" applyBorder="1" applyAlignment="1">
      <alignment horizontal="left" vertical="center" wrapText="1" indent="1"/>
    </xf>
    <xf numFmtId="0" fontId="3" fillId="6" borderId="29" xfId="0" applyFont="1" applyFill="1" applyBorder="1" applyAlignment="1">
      <alignment horizontal="left" vertical="center" wrapText="1" indent="1"/>
    </xf>
    <xf numFmtId="0" fontId="3" fillId="6" borderId="30" xfId="0" applyFont="1" applyFill="1" applyBorder="1" applyAlignment="1">
      <alignment horizontal="left" vertical="center" wrapText="1" indent="1"/>
    </xf>
    <xf numFmtId="0" fontId="1" fillId="6" borderId="60" xfId="0" applyFont="1" applyFill="1" applyBorder="1" applyAlignment="1">
      <alignment horizontal="left" vertical="center" wrapText="1" indent="1"/>
    </xf>
    <xf numFmtId="0" fontId="1" fillId="6" borderId="31" xfId="0" applyFont="1" applyFill="1" applyBorder="1" applyAlignment="1">
      <alignment horizontal="left" vertical="center" wrapText="1" indent="1"/>
    </xf>
    <xf numFmtId="0" fontId="1" fillId="6" borderId="61" xfId="0" applyFont="1" applyFill="1" applyBorder="1" applyAlignment="1">
      <alignment horizontal="left" vertical="center" wrapText="1" indent="1"/>
    </xf>
    <xf numFmtId="44" fontId="42" fillId="6" borderId="0" xfId="1" applyFont="1" applyFill="1" applyBorder="1" applyAlignment="1">
      <alignment horizontal="left" vertical="center" indent="4"/>
    </xf>
    <xf numFmtId="44" fontId="42" fillId="6" borderId="17" xfId="1" applyFont="1" applyFill="1" applyBorder="1" applyAlignment="1">
      <alignment horizontal="left" vertical="center" indent="4"/>
    </xf>
    <xf numFmtId="49" fontId="10" fillId="0" borderId="31" xfId="0" applyNumberFormat="1" applyFont="1" applyBorder="1" applyAlignment="1">
      <alignment horizontal="center" vertical="center" wrapText="1"/>
    </xf>
    <xf numFmtId="1" fontId="4" fillId="6" borderId="53" xfId="0" applyNumberFormat="1" applyFont="1" applyFill="1" applyBorder="1" applyAlignment="1">
      <alignment horizontal="center" vertical="center" wrapText="1"/>
    </xf>
    <xf numFmtId="1" fontId="4" fillId="6" borderId="44" xfId="0" applyNumberFormat="1" applyFont="1" applyFill="1" applyBorder="1" applyAlignment="1">
      <alignment horizontal="center" vertical="center" wrapText="1"/>
    </xf>
    <xf numFmtId="0" fontId="2" fillId="0" borderId="0" xfId="0" applyFont="1" applyAlignment="1">
      <alignment horizontal="right" vertical="center" wrapText="1"/>
    </xf>
    <xf numFmtId="49" fontId="2" fillId="0" borderId="0" xfId="0" applyNumberFormat="1" applyFont="1" applyAlignment="1">
      <alignment horizontal="left" vertical="center" wrapText="1"/>
    </xf>
    <xf numFmtId="6" fontId="7" fillId="0" borderId="18" xfId="2" applyNumberFormat="1" applyFont="1" applyBorder="1" applyAlignment="1" applyProtection="1">
      <alignment vertical="center" wrapText="1"/>
      <protection locked="0"/>
    </xf>
    <xf numFmtId="6" fontId="7" fillId="0" borderId="10" xfId="2" applyNumberFormat="1" applyFont="1" applyBorder="1" applyAlignment="1" applyProtection="1">
      <alignment vertical="center" wrapText="1"/>
      <protection locked="0"/>
    </xf>
    <xf numFmtId="6" fontId="7" fillId="0" borderId="6" xfId="2" applyNumberFormat="1" applyFont="1" applyBorder="1" applyAlignment="1" applyProtection="1">
      <alignment vertical="center" wrapText="1"/>
      <protection locked="0"/>
    </xf>
    <xf numFmtId="0" fontId="1" fillId="5" borderId="60" xfId="0" applyFont="1" applyFill="1" applyBorder="1" applyAlignment="1">
      <alignment horizontal="left" vertical="center" wrapText="1"/>
    </xf>
    <xf numFmtId="0" fontId="1" fillId="5" borderId="31" xfId="0" applyFont="1" applyFill="1" applyBorder="1" applyAlignment="1">
      <alignment horizontal="left" vertical="center" wrapText="1"/>
    </xf>
    <xf numFmtId="0" fontId="1" fillId="5" borderId="61" xfId="0" applyFont="1" applyFill="1" applyBorder="1" applyAlignment="1">
      <alignment horizontal="left" vertical="center" wrapText="1"/>
    </xf>
    <xf numFmtId="49" fontId="4" fillId="4" borderId="37" xfId="2" applyNumberFormat="1" applyFont="1" applyFill="1" applyBorder="1" applyAlignment="1">
      <alignment horizontal="center" vertical="center" wrapText="1"/>
    </xf>
    <xf numFmtId="49" fontId="4" fillId="4" borderId="57" xfId="2" applyNumberFormat="1" applyFont="1" applyFill="1" applyBorder="1" applyAlignment="1">
      <alignment horizontal="center" vertical="center" wrapText="1"/>
    </xf>
    <xf numFmtId="6" fontId="7" fillId="0" borderId="64" xfId="2" applyNumberFormat="1" applyFont="1" applyBorder="1" applyAlignment="1" applyProtection="1">
      <alignment vertical="center" wrapText="1"/>
      <protection locked="0"/>
    </xf>
    <xf numFmtId="6" fontId="7" fillId="0" borderId="13" xfId="2" applyNumberFormat="1" applyFont="1" applyBorder="1" applyAlignment="1" applyProtection="1">
      <alignment vertical="center" wrapText="1"/>
      <protection locked="0"/>
    </xf>
    <xf numFmtId="6" fontId="7" fillId="0" borderId="35" xfId="2" applyNumberFormat="1" applyFont="1" applyBorder="1" applyAlignment="1" applyProtection="1">
      <alignment vertical="center" wrapText="1"/>
      <protection locked="0"/>
    </xf>
    <xf numFmtId="0" fontId="3" fillId="0" borderId="16" xfId="0" applyFont="1" applyBorder="1" applyAlignment="1">
      <alignment vertical="center" wrapText="1"/>
    </xf>
    <xf numFmtId="0" fontId="3" fillId="0" borderId="0" xfId="0" applyFont="1" applyAlignment="1">
      <alignment vertical="center" wrapText="1"/>
    </xf>
    <xf numFmtId="0" fontId="3" fillId="0" borderId="17" xfId="0" applyFont="1" applyBorder="1" applyAlignment="1">
      <alignment vertical="center" wrapText="1"/>
    </xf>
    <xf numFmtId="0" fontId="1" fillId="0" borderId="37" xfId="0" applyFont="1" applyBorder="1" applyAlignment="1" applyProtection="1">
      <alignment horizontal="left" vertical="top" wrapText="1"/>
      <protection locked="0"/>
    </xf>
    <xf numFmtId="0" fontId="1" fillId="0" borderId="57" xfId="0" applyFont="1" applyBorder="1" applyAlignment="1" applyProtection="1">
      <alignment horizontal="left" vertical="top" wrapText="1"/>
      <protection locked="0"/>
    </xf>
    <xf numFmtId="0" fontId="1" fillId="0" borderId="36" xfId="0" applyFont="1" applyBorder="1" applyAlignment="1" applyProtection="1">
      <alignment horizontal="left" vertical="top" wrapText="1"/>
      <protection locked="0"/>
    </xf>
    <xf numFmtId="0" fontId="3" fillId="6" borderId="37" xfId="0" applyFont="1" applyFill="1" applyBorder="1" applyAlignment="1">
      <alignment horizontal="left" vertical="center" wrapText="1" indent="1"/>
    </xf>
    <xf numFmtId="0" fontId="3" fillId="6" borderId="57" xfId="0" applyFont="1" applyFill="1" applyBorder="1" applyAlignment="1">
      <alignment horizontal="left" vertical="center" wrapText="1" indent="1"/>
    </xf>
    <xf numFmtId="0" fontId="3" fillId="6" borderId="36" xfId="0" applyFont="1" applyFill="1" applyBorder="1" applyAlignment="1">
      <alignment horizontal="left" vertical="center" wrapText="1" indent="1"/>
    </xf>
    <xf numFmtId="49" fontId="4" fillId="6" borderId="75" xfId="2" applyNumberFormat="1" applyFont="1" applyFill="1" applyBorder="1" applyAlignment="1">
      <alignment horizontal="center" vertical="center" wrapText="1"/>
    </xf>
    <xf numFmtId="49" fontId="4" fillId="6" borderId="29" xfId="2" applyNumberFormat="1" applyFont="1" applyFill="1" applyBorder="1" applyAlignment="1">
      <alignment horizontal="center" vertical="center" wrapText="1"/>
    </xf>
    <xf numFmtId="49" fontId="4" fillId="6" borderId="55" xfId="2" applyNumberFormat="1" applyFont="1" applyFill="1" applyBorder="1" applyAlignment="1">
      <alignment horizontal="center" vertical="center" wrapText="1"/>
    </xf>
    <xf numFmtId="9" fontId="41" fillId="4" borderId="92" xfId="2" applyNumberFormat="1" applyFont="1" applyFill="1" applyBorder="1" applyAlignment="1">
      <alignment vertical="center" wrapText="1"/>
    </xf>
    <xf numFmtId="9" fontId="41" fillId="4" borderId="93" xfId="2" applyNumberFormat="1" applyFont="1" applyFill="1" applyBorder="1" applyAlignment="1">
      <alignment vertical="center" wrapText="1"/>
    </xf>
    <xf numFmtId="9" fontId="41" fillId="4" borderId="83" xfId="2" applyNumberFormat="1" applyFont="1" applyFill="1" applyBorder="1" applyAlignment="1">
      <alignment vertical="center" wrapText="1"/>
    </xf>
    <xf numFmtId="49" fontId="4" fillId="6" borderId="59" xfId="2" applyNumberFormat="1" applyFont="1" applyFill="1" applyBorder="1" applyAlignment="1">
      <alignment horizontal="center" vertical="center" wrapText="1"/>
    </xf>
    <xf numFmtId="49" fontId="4" fillId="6" borderId="60" xfId="2" applyNumberFormat="1" applyFont="1" applyFill="1" applyBorder="1" applyAlignment="1">
      <alignment horizontal="center" vertical="center" wrapText="1"/>
    </xf>
    <xf numFmtId="49" fontId="4" fillId="6" borderId="31" xfId="2" applyNumberFormat="1" applyFont="1" applyFill="1" applyBorder="1" applyAlignment="1">
      <alignment horizontal="center" vertical="center" wrapText="1"/>
    </xf>
    <xf numFmtId="6" fontId="7" fillId="0" borderId="94" xfId="2" applyNumberFormat="1" applyFont="1" applyBorder="1" applyAlignment="1" applyProtection="1">
      <alignment vertical="center" wrapText="1"/>
      <protection locked="0"/>
    </xf>
    <xf numFmtId="6" fontId="7" fillId="0" borderId="95" xfId="2" applyNumberFormat="1" applyFont="1" applyBorder="1" applyAlignment="1" applyProtection="1">
      <alignment vertical="center" wrapText="1"/>
      <protection locked="0"/>
    </xf>
    <xf numFmtId="6" fontId="7" fillId="0" borderId="96" xfId="2" applyNumberFormat="1" applyFont="1" applyBorder="1" applyAlignment="1" applyProtection="1">
      <alignment vertical="center" wrapText="1"/>
      <protection locked="0"/>
    </xf>
    <xf numFmtId="0" fontId="4" fillId="6" borderId="54" xfId="2" applyFont="1" applyFill="1" applyBorder="1" applyAlignment="1">
      <alignment horizontal="center" vertical="center" wrapText="1"/>
    </xf>
    <xf numFmtId="0" fontId="4" fillId="6" borderId="45" xfId="2" applyFont="1" applyFill="1" applyBorder="1" applyAlignment="1">
      <alignment horizontal="center" vertical="center" wrapText="1"/>
    </xf>
    <xf numFmtId="164" fontId="1" fillId="6" borderId="31" xfId="0" applyNumberFormat="1" applyFont="1" applyFill="1" applyBorder="1" applyAlignment="1">
      <alignment horizontal="center" vertical="top" wrapText="1"/>
    </xf>
    <xf numFmtId="164" fontId="1" fillId="6" borderId="61" xfId="0" applyNumberFormat="1" applyFont="1" applyFill="1" applyBorder="1" applyAlignment="1">
      <alignment horizontal="center" vertical="top" wrapText="1"/>
    </xf>
    <xf numFmtId="0" fontId="15" fillId="6" borderId="37" xfId="0" applyFont="1" applyFill="1" applyBorder="1" applyAlignment="1">
      <alignment horizontal="left" vertical="center" wrapText="1" indent="1"/>
    </xf>
    <xf numFmtId="0" fontId="15" fillId="6" borderId="57" xfId="0" applyFont="1" applyFill="1" applyBorder="1" applyAlignment="1">
      <alignment horizontal="left" vertical="center" wrapText="1" indent="1"/>
    </xf>
    <xf numFmtId="0" fontId="15" fillId="6" borderId="36" xfId="0" applyFont="1" applyFill="1" applyBorder="1" applyAlignment="1">
      <alignment horizontal="left" vertical="center" wrapText="1" indent="1"/>
    </xf>
    <xf numFmtId="0" fontId="1" fillId="0" borderId="59" xfId="0" applyFont="1" applyBorder="1" applyAlignment="1" applyProtection="1">
      <alignment horizontal="left" vertical="top" wrapText="1"/>
      <protection locked="0"/>
    </xf>
    <xf numFmtId="0" fontId="1" fillId="0" borderId="29" xfId="0" applyFont="1" applyBorder="1" applyAlignment="1" applyProtection="1">
      <alignment horizontal="left" vertical="top" wrapText="1"/>
      <protection locked="0"/>
    </xf>
    <xf numFmtId="0" fontId="1" fillId="0" borderId="30" xfId="0" applyFont="1" applyBorder="1" applyAlignment="1" applyProtection="1">
      <alignment horizontal="left" vertical="top" wrapText="1"/>
      <protection locked="0"/>
    </xf>
    <xf numFmtId="0" fontId="1" fillId="0" borderId="60" xfId="0" applyFont="1" applyBorder="1" applyAlignment="1" applyProtection="1">
      <alignment horizontal="left" vertical="top" wrapText="1"/>
      <protection locked="0"/>
    </xf>
    <xf numFmtId="0" fontId="1" fillId="0" borderId="31" xfId="0" applyFont="1" applyBorder="1" applyAlignment="1" applyProtection="1">
      <alignment horizontal="left" vertical="top" wrapText="1"/>
      <protection locked="0"/>
    </xf>
    <xf numFmtId="0" fontId="1" fillId="0" borderId="61" xfId="0" applyFont="1" applyBorder="1" applyAlignment="1" applyProtection="1">
      <alignment horizontal="left" vertical="top" wrapText="1"/>
      <protection locked="0"/>
    </xf>
    <xf numFmtId="0" fontId="10" fillId="0" borderId="0" xfId="0" applyFont="1" applyAlignment="1">
      <alignment horizontal="center" vertical="center" wrapText="1"/>
    </xf>
    <xf numFmtId="49" fontId="2" fillId="0" borderId="0" xfId="0" applyNumberFormat="1" applyFont="1" applyAlignment="1">
      <alignment horizontal="left" vertical="top" wrapText="1"/>
    </xf>
    <xf numFmtId="0" fontId="4" fillId="6" borderId="66" xfId="0" applyFont="1" applyFill="1" applyBorder="1" applyAlignment="1">
      <alignment horizontal="left" vertical="top" wrapText="1"/>
    </xf>
    <xf numFmtId="0" fontId="4" fillId="6" borderId="31" xfId="0" applyFont="1" applyFill="1" applyBorder="1" applyAlignment="1">
      <alignment horizontal="left" vertical="top" wrapText="1"/>
    </xf>
    <xf numFmtId="0" fontId="4" fillId="6" borderId="77" xfId="0" applyFont="1" applyFill="1" applyBorder="1" applyAlignment="1">
      <alignment horizontal="left" vertical="top" wrapText="1"/>
    </xf>
    <xf numFmtId="0" fontId="4" fillId="6" borderId="57" xfId="0" applyFont="1" applyFill="1" applyBorder="1" applyAlignment="1">
      <alignment horizontal="left" vertical="top" wrapText="1"/>
    </xf>
    <xf numFmtId="0" fontId="4" fillId="6" borderId="36" xfId="0" applyFont="1" applyFill="1" applyBorder="1" applyAlignment="1">
      <alignment horizontal="left" vertical="top" wrapText="1"/>
    </xf>
    <xf numFmtId="0" fontId="4" fillId="6" borderId="29" xfId="0" applyFont="1" applyFill="1" applyBorder="1" applyAlignment="1">
      <alignment horizontal="left" vertical="top" wrapText="1"/>
    </xf>
    <xf numFmtId="0" fontId="4" fillId="6" borderId="30" xfId="0" applyFont="1" applyFill="1" applyBorder="1" applyAlignment="1">
      <alignment horizontal="left" vertical="top" wrapText="1"/>
    </xf>
    <xf numFmtId="0" fontId="3" fillId="6" borderId="37" xfId="0" applyFont="1" applyFill="1" applyBorder="1" applyAlignment="1">
      <alignment horizontal="right" vertical="top" wrapText="1"/>
    </xf>
    <xf numFmtId="0" fontId="3" fillId="6" borderId="57" xfId="0" applyFont="1" applyFill="1" applyBorder="1" applyAlignment="1">
      <alignment horizontal="right" vertical="top" wrapText="1"/>
    </xf>
    <xf numFmtId="0" fontId="3" fillId="4" borderId="60" xfId="0" applyFont="1" applyFill="1" applyBorder="1" applyAlignment="1">
      <alignment horizontal="right" vertical="top" wrapText="1"/>
    </xf>
    <xf numFmtId="0" fontId="3" fillId="4" borderId="31" xfId="0" applyFont="1" applyFill="1" applyBorder="1" applyAlignment="1">
      <alignment horizontal="right" vertical="top" wrapText="1"/>
    </xf>
    <xf numFmtId="0" fontId="3" fillId="4" borderId="59" xfId="0" applyFont="1" applyFill="1" applyBorder="1" applyAlignment="1">
      <alignment horizontal="right" vertical="top" wrapText="1"/>
    </xf>
    <xf numFmtId="0" fontId="3" fillId="4" borderId="29" xfId="0" applyFont="1" applyFill="1" applyBorder="1" applyAlignment="1">
      <alignment horizontal="right" vertical="top" wrapText="1"/>
    </xf>
    <xf numFmtId="0" fontId="3" fillId="4" borderId="37" xfId="0" applyFont="1" applyFill="1" applyBorder="1" applyAlignment="1">
      <alignment horizontal="right" vertical="top" wrapText="1"/>
    </xf>
    <xf numFmtId="0" fontId="3" fillId="4" borderId="57" xfId="0" applyFont="1" applyFill="1" applyBorder="1" applyAlignment="1">
      <alignment horizontal="right" vertical="top" wrapText="1"/>
    </xf>
    <xf numFmtId="0" fontId="10" fillId="0" borderId="31" xfId="0" applyFont="1" applyBorder="1" applyAlignment="1">
      <alignment horizontal="center" vertical="center" wrapText="1"/>
    </xf>
    <xf numFmtId="0" fontId="13" fillId="6" borderId="37" xfId="0" applyFont="1" applyFill="1" applyBorder="1" applyAlignment="1">
      <alignment horizontal="left" vertical="center" wrapText="1" indent="1"/>
    </xf>
    <xf numFmtId="0" fontId="13" fillId="6" borderId="57" xfId="0" applyFont="1" applyFill="1" applyBorder="1" applyAlignment="1">
      <alignment horizontal="left" vertical="center" wrapText="1" indent="1"/>
    </xf>
    <xf numFmtId="0" fontId="13" fillId="6" borderId="36" xfId="0" applyFont="1" applyFill="1" applyBorder="1" applyAlignment="1">
      <alignment horizontal="left" vertical="center" wrapText="1" indent="1"/>
    </xf>
    <xf numFmtId="0" fontId="4" fillId="6" borderId="37" xfId="0" applyFont="1" applyFill="1" applyBorder="1" applyAlignment="1">
      <alignment horizontal="center" vertical="top" wrapText="1"/>
    </xf>
    <xf numFmtId="0" fontId="4" fillId="6" borderId="57" xfId="0" applyFont="1" applyFill="1" applyBorder="1" applyAlignment="1">
      <alignment horizontal="center" vertical="top" wrapText="1"/>
    </xf>
    <xf numFmtId="0" fontId="4" fillId="6" borderId="36" xfId="0" applyFont="1" applyFill="1" applyBorder="1" applyAlignment="1">
      <alignment horizontal="center" vertical="top" wrapText="1"/>
    </xf>
    <xf numFmtId="0" fontId="4" fillId="6" borderId="60" xfId="0" applyFont="1" applyFill="1" applyBorder="1" applyAlignment="1">
      <alignment horizontal="center" vertical="top" wrapText="1"/>
    </xf>
    <xf numFmtId="0" fontId="4" fillId="6" borderId="31" xfId="0" applyFont="1" applyFill="1" applyBorder="1" applyAlignment="1">
      <alignment horizontal="center" vertical="top" wrapText="1"/>
    </xf>
    <xf numFmtId="0" fontId="4" fillId="6" borderId="61" xfId="0" applyFont="1" applyFill="1" applyBorder="1" applyAlignment="1">
      <alignment horizontal="center" vertical="top" wrapText="1"/>
    </xf>
    <xf numFmtId="0" fontId="1" fillId="0" borderId="1" xfId="0" applyFont="1" applyBorder="1" applyAlignment="1" applyProtection="1">
      <alignment horizontal="left" vertical="top" wrapText="1"/>
      <protection locked="0"/>
    </xf>
    <xf numFmtId="0" fontId="1" fillId="0" borderId="38" xfId="0" applyFont="1" applyBorder="1" applyAlignment="1" applyProtection="1">
      <alignment horizontal="left" vertical="top" wrapText="1"/>
      <protection locked="0"/>
    </xf>
    <xf numFmtId="0" fontId="2" fillId="0" borderId="0" xfId="0" applyFont="1" applyAlignment="1">
      <alignment horizontal="right" vertical="top" wrapText="1"/>
    </xf>
    <xf numFmtId="0" fontId="4" fillId="6" borderId="56" xfId="0" applyFont="1" applyFill="1" applyBorder="1" applyAlignment="1">
      <alignment horizontal="center" vertical="center" wrapText="1"/>
    </xf>
    <xf numFmtId="0" fontId="4" fillId="6" borderId="39" xfId="0" applyFont="1" applyFill="1" applyBorder="1" applyAlignment="1">
      <alignment horizontal="center" vertical="center" wrapText="1"/>
    </xf>
    <xf numFmtId="0" fontId="4" fillId="6" borderId="75" xfId="0" applyFont="1" applyFill="1" applyBorder="1" applyAlignment="1">
      <alignment horizontal="center" vertical="center" wrapText="1"/>
    </xf>
    <xf numFmtId="0" fontId="4" fillId="6" borderId="55" xfId="0" applyFont="1" applyFill="1" applyBorder="1" applyAlignment="1">
      <alignment horizontal="center" vertical="center" wrapText="1"/>
    </xf>
    <xf numFmtId="0" fontId="1" fillId="0" borderId="33" xfId="0" applyFont="1" applyBorder="1" applyAlignment="1" applyProtection="1">
      <alignment horizontal="left" vertical="top" wrapText="1"/>
      <protection locked="0"/>
    </xf>
    <xf numFmtId="0" fontId="1" fillId="0" borderId="8" xfId="0" applyFont="1" applyBorder="1" applyAlignment="1" applyProtection="1">
      <alignment horizontal="left" vertical="top" wrapText="1"/>
      <protection locked="0"/>
    </xf>
    <xf numFmtId="49" fontId="4" fillId="0" borderId="37" xfId="0" applyNumberFormat="1" applyFont="1" applyBorder="1" applyAlignment="1">
      <alignment horizontal="right" wrapText="1"/>
    </xf>
    <xf numFmtId="49" fontId="4" fillId="0" borderId="57" xfId="0" applyNumberFormat="1" applyFont="1" applyBorder="1" applyAlignment="1">
      <alignment horizontal="right" wrapText="1"/>
    </xf>
    <xf numFmtId="49" fontId="4" fillId="0" borderId="57" xfId="0" applyNumberFormat="1" applyFont="1" applyBorder="1" applyAlignment="1" applyProtection="1">
      <alignment horizontal="center" wrapText="1"/>
      <protection locked="0"/>
    </xf>
    <xf numFmtId="49" fontId="4" fillId="0" borderId="36" xfId="0" applyNumberFormat="1" applyFont="1" applyBorder="1" applyAlignment="1" applyProtection="1">
      <alignment horizontal="center" wrapText="1"/>
      <protection locked="0"/>
    </xf>
    <xf numFmtId="49" fontId="10" fillId="0" borderId="0" xfId="0" applyNumberFormat="1" applyFont="1" applyAlignment="1">
      <alignment horizontal="center" vertical="center" wrapText="1"/>
    </xf>
    <xf numFmtId="0" fontId="1" fillId="0" borderId="59" xfId="0" applyFont="1" applyBorder="1" applyAlignment="1" applyProtection="1">
      <alignment horizontal="left" vertical="top"/>
      <protection locked="0"/>
    </xf>
    <xf numFmtId="0" fontId="1" fillId="0" borderId="29" xfId="0" applyFont="1" applyBorder="1" applyAlignment="1" applyProtection="1">
      <alignment horizontal="left" vertical="top"/>
      <protection locked="0"/>
    </xf>
    <xf numFmtId="0" fontId="1" fillId="0" borderId="30" xfId="0" applyFont="1" applyBorder="1" applyAlignment="1" applyProtection="1">
      <alignment horizontal="left" vertical="top"/>
      <protection locked="0"/>
    </xf>
    <xf numFmtId="0" fontId="1" fillId="0" borderId="60" xfId="0" applyFont="1" applyBorder="1" applyAlignment="1" applyProtection="1">
      <alignment horizontal="left" vertical="top"/>
      <protection locked="0"/>
    </xf>
    <xf numFmtId="0" fontId="1" fillId="0" borderId="31" xfId="0" applyFont="1" applyBorder="1" applyAlignment="1" applyProtection="1">
      <alignment horizontal="left" vertical="top"/>
      <protection locked="0"/>
    </xf>
    <xf numFmtId="0" fontId="1" fillId="0" borderId="61" xfId="0" applyFont="1" applyBorder="1" applyAlignment="1" applyProtection="1">
      <alignment horizontal="left" vertical="top"/>
      <protection locked="0"/>
    </xf>
    <xf numFmtId="0" fontId="1" fillId="6" borderId="37" xfId="0" applyFont="1" applyFill="1" applyBorder="1" applyAlignment="1">
      <alignment horizontal="left" vertical="center" wrapText="1" indent="1"/>
    </xf>
    <xf numFmtId="0" fontId="1" fillId="6" borderId="57" xfId="0" applyFont="1" applyFill="1" applyBorder="1" applyAlignment="1">
      <alignment horizontal="left" vertical="center" wrapText="1" indent="1"/>
    </xf>
    <xf numFmtId="0" fontId="1" fillId="6" borderId="36" xfId="0" applyFont="1" applyFill="1" applyBorder="1" applyAlignment="1">
      <alignment horizontal="left" vertical="center" wrapText="1" indent="1"/>
    </xf>
    <xf numFmtId="0" fontId="3" fillId="4" borderId="37" xfId="0" applyFont="1" applyFill="1" applyBorder="1" applyAlignment="1">
      <alignment horizontal="right" vertical="top" wrapText="1" indent="1"/>
    </xf>
    <xf numFmtId="0" fontId="3" fillId="4" borderId="57" xfId="0" applyFont="1" applyFill="1" applyBorder="1" applyAlignment="1">
      <alignment horizontal="right" vertical="top" wrapText="1" indent="1"/>
    </xf>
    <xf numFmtId="0" fontId="32" fillId="6" borderId="37" xfId="0" applyFont="1" applyFill="1" applyBorder="1"/>
    <xf numFmtId="0" fontId="32" fillId="6" borderId="57" xfId="0" applyFont="1" applyFill="1" applyBorder="1"/>
    <xf numFmtId="0" fontId="33" fillId="6" borderId="57" xfId="0" applyFont="1" applyFill="1" applyBorder="1"/>
    <xf numFmtId="0" fontId="33" fillId="6" borderId="36" xfId="0" applyFont="1" applyFill="1" applyBorder="1"/>
    <xf numFmtId="0" fontId="6" fillId="0" borderId="59" xfId="0" applyFont="1" applyBorder="1" applyAlignment="1" applyProtection="1">
      <alignment vertical="top" wrapText="1"/>
      <protection locked="0"/>
    </xf>
    <xf numFmtId="0" fontId="6" fillId="0" borderId="29" xfId="0" applyFont="1" applyBorder="1" applyAlignment="1" applyProtection="1">
      <alignment vertical="top" wrapText="1"/>
      <protection locked="0"/>
    </xf>
    <xf numFmtId="0" fontId="1" fillId="0" borderId="16" xfId="0" applyFont="1" applyBorder="1" applyAlignment="1" applyProtection="1">
      <alignment vertical="top" wrapText="1"/>
      <protection locked="0"/>
    </xf>
    <xf numFmtId="0" fontId="1" fillId="0" borderId="0" xfId="0" applyFont="1" applyAlignment="1" applyProtection="1">
      <alignment vertical="top" wrapText="1"/>
      <protection locked="0"/>
    </xf>
    <xf numFmtId="0" fontId="1" fillId="0" borderId="17" xfId="0" applyFont="1" applyBorder="1" applyAlignment="1" applyProtection="1">
      <alignment vertical="top" wrapText="1"/>
      <protection locked="0"/>
    </xf>
    <xf numFmtId="166" fontId="4" fillId="7" borderId="67" xfId="4" applyNumberFormat="1" applyFont="1" applyFill="1" applyBorder="1" applyAlignment="1" applyProtection="1">
      <alignment horizontal="center" wrapText="1"/>
    </xf>
    <xf numFmtId="166" fontId="4" fillId="7" borderId="68" xfId="4" applyNumberFormat="1" applyFont="1" applyFill="1" applyBorder="1" applyAlignment="1" applyProtection="1">
      <alignment horizontal="center" wrapText="1"/>
    </xf>
    <xf numFmtId="166" fontId="4" fillId="7" borderId="69" xfId="4" applyNumberFormat="1" applyFont="1" applyFill="1" applyBorder="1" applyAlignment="1" applyProtection="1">
      <alignment horizontal="center" wrapText="1"/>
    </xf>
    <xf numFmtId="49" fontId="4" fillId="6" borderId="29" xfId="0" applyNumberFormat="1" applyFont="1" applyFill="1" applyBorder="1" applyAlignment="1">
      <alignment horizontal="center" wrapText="1"/>
    </xf>
    <xf numFmtId="49" fontId="4" fillId="6" borderId="31" xfId="0" applyNumberFormat="1" applyFont="1" applyFill="1" applyBorder="1" applyAlignment="1">
      <alignment horizontal="center" wrapText="1"/>
    </xf>
    <xf numFmtId="166" fontId="7" fillId="0" borderId="8" xfId="4" applyNumberFormat="1" applyFont="1" applyFill="1" applyBorder="1" applyAlignment="1" applyProtection="1">
      <alignment horizontal="center" wrapText="1"/>
      <protection locked="0"/>
    </xf>
    <xf numFmtId="0" fontId="1" fillId="0" borderId="32" xfId="0" applyFont="1" applyBorder="1" applyAlignment="1" applyProtection="1">
      <alignment horizontal="center" wrapText="1"/>
      <protection locked="0"/>
    </xf>
    <xf numFmtId="165" fontId="4" fillId="6" borderId="57" xfId="1" applyNumberFormat="1" applyFont="1" applyFill="1" applyBorder="1" applyAlignment="1" applyProtection="1">
      <alignment horizontal="center" wrapText="1"/>
    </xf>
    <xf numFmtId="0" fontId="0" fillId="6" borderId="36" xfId="0" applyFill="1" applyBorder="1" applyAlignment="1">
      <alignment horizontal="center" wrapText="1"/>
    </xf>
    <xf numFmtId="0" fontId="4" fillId="6" borderId="37" xfId="0" applyFont="1" applyFill="1" applyBorder="1" applyAlignment="1">
      <alignment horizontal="left" vertical="center" wrapText="1"/>
    </xf>
    <xf numFmtId="0" fontId="4" fillId="6" borderId="57" xfId="0" applyFont="1" applyFill="1" applyBorder="1" applyAlignment="1">
      <alignment horizontal="left" vertical="center" wrapText="1"/>
    </xf>
    <xf numFmtId="0" fontId="4" fillId="6" borderId="36" xfId="0" applyFont="1" applyFill="1" applyBorder="1" applyAlignment="1">
      <alignment horizontal="left" vertical="center" wrapText="1"/>
    </xf>
    <xf numFmtId="166" fontId="7" fillId="0" borderId="1" xfId="4" applyNumberFormat="1" applyFont="1" applyFill="1" applyBorder="1" applyAlignment="1" applyProtection="1">
      <alignment horizontal="center" wrapText="1"/>
      <protection locked="0"/>
    </xf>
    <xf numFmtId="0" fontId="1" fillId="0" borderId="23" xfId="0" applyFont="1" applyBorder="1" applyAlignment="1" applyProtection="1">
      <alignment horizontal="center" wrapText="1"/>
      <protection locked="0"/>
    </xf>
    <xf numFmtId="165" fontId="4" fillId="4" borderId="34" xfId="1" applyNumberFormat="1" applyFont="1" applyFill="1" applyBorder="1" applyAlignment="1" applyProtection="1">
      <alignment horizontal="center" wrapText="1"/>
    </xf>
    <xf numFmtId="0" fontId="0" fillId="4" borderId="40" xfId="0" applyFill="1" applyBorder="1" applyAlignment="1">
      <alignment horizontal="center" wrapText="1"/>
    </xf>
    <xf numFmtId="165" fontId="7" fillId="0" borderId="3" xfId="1" applyNumberFormat="1" applyFont="1" applyFill="1" applyBorder="1" applyAlignment="1" applyProtection="1">
      <alignment horizontal="center" wrapText="1"/>
      <protection locked="0"/>
    </xf>
    <xf numFmtId="165" fontId="7" fillId="0" borderId="19" xfId="1" applyNumberFormat="1" applyFont="1" applyFill="1" applyBorder="1" applyAlignment="1" applyProtection="1">
      <alignment horizontal="center" wrapText="1"/>
      <protection locked="0"/>
    </xf>
    <xf numFmtId="165" fontId="7" fillId="0" borderId="58" xfId="1" applyNumberFormat="1" applyFont="1" applyFill="1" applyBorder="1" applyAlignment="1" applyProtection="1">
      <alignment horizontal="center" wrapText="1"/>
      <protection locked="0"/>
    </xf>
    <xf numFmtId="0" fontId="1" fillId="0" borderId="22" xfId="0" applyFont="1" applyBorder="1" applyAlignment="1" applyProtection="1">
      <alignment horizontal="center" wrapText="1"/>
      <protection locked="0"/>
    </xf>
    <xf numFmtId="0" fontId="4" fillId="0" borderId="37" xfId="0" applyFont="1" applyBorder="1" applyAlignment="1">
      <alignment horizontal="right" wrapText="1"/>
    </xf>
    <xf numFmtId="0" fontId="4" fillId="0" borderId="57" xfId="0" applyFont="1" applyBorder="1" applyAlignment="1">
      <alignment horizontal="right" wrapText="1"/>
    </xf>
    <xf numFmtId="0" fontId="4" fillId="0" borderId="39" xfId="0" applyFont="1" applyBorder="1" applyAlignment="1">
      <alignment horizontal="right" wrapText="1"/>
    </xf>
    <xf numFmtId="49" fontId="2" fillId="0" borderId="0" xfId="0" applyNumberFormat="1" applyFont="1" applyAlignment="1">
      <alignment horizontal="right" vertical="top" wrapText="1"/>
    </xf>
    <xf numFmtId="0" fontId="2" fillId="0" borderId="0" xfId="0" applyFont="1" applyAlignment="1">
      <alignment vertical="top" wrapText="1"/>
    </xf>
    <xf numFmtId="166" fontId="7" fillId="5" borderId="6" xfId="4" applyNumberFormat="1" applyFont="1" applyFill="1" applyBorder="1" applyAlignment="1" applyProtection="1">
      <alignment horizontal="center" wrapText="1"/>
      <protection locked="0"/>
    </xf>
    <xf numFmtId="0" fontId="1" fillId="5" borderId="23" xfId="0" applyFont="1" applyFill="1" applyBorder="1" applyAlignment="1" applyProtection="1">
      <alignment horizontal="center" wrapText="1"/>
      <protection locked="0"/>
    </xf>
    <xf numFmtId="165" fontId="7" fillId="5" borderId="6" xfId="1" applyNumberFormat="1" applyFont="1" applyFill="1" applyBorder="1" applyAlignment="1" applyProtection="1">
      <alignment horizontal="center" wrapText="1"/>
      <protection locked="0"/>
    </xf>
    <xf numFmtId="165" fontId="7" fillId="5" borderId="35" xfId="1" applyNumberFormat="1" applyFont="1" applyFill="1" applyBorder="1" applyAlignment="1" applyProtection="1">
      <alignment horizontal="center" wrapText="1"/>
      <protection locked="0"/>
    </xf>
    <xf numFmtId="0" fontId="1" fillId="5" borderId="22" xfId="0" applyFont="1" applyFill="1" applyBorder="1" applyAlignment="1" applyProtection="1">
      <alignment horizontal="center" wrapText="1"/>
      <protection locked="0"/>
    </xf>
    <xf numFmtId="166" fontId="38" fillId="5" borderId="7" xfId="4" applyNumberFormat="1" applyFont="1" applyFill="1" applyBorder="1" applyAlignment="1" applyProtection="1">
      <alignment horizontal="center" wrapText="1"/>
      <protection locked="0"/>
    </xf>
    <xf numFmtId="0" fontId="1" fillId="5" borderId="32" xfId="0" applyFont="1" applyFill="1" applyBorder="1" applyAlignment="1" applyProtection="1">
      <alignment horizontal="center" wrapText="1"/>
      <protection locked="0"/>
    </xf>
    <xf numFmtId="0" fontId="4" fillId="6" borderId="59" xfId="0" applyFont="1" applyFill="1" applyBorder="1" applyAlignment="1">
      <alignment horizontal="center" wrapText="1"/>
    </xf>
    <xf numFmtId="0" fontId="4" fillId="6" borderId="29" xfId="0" applyFont="1" applyFill="1" applyBorder="1" applyAlignment="1">
      <alignment horizontal="center" wrapText="1"/>
    </xf>
    <xf numFmtId="0" fontId="4" fillId="6" borderId="55" xfId="0" applyFont="1" applyFill="1" applyBorder="1" applyAlignment="1">
      <alignment horizontal="center" wrapText="1"/>
    </xf>
    <xf numFmtId="0" fontId="4" fillId="6" borderId="60" xfId="0" applyFont="1" applyFill="1" applyBorder="1" applyAlignment="1">
      <alignment horizontal="center" wrapText="1"/>
    </xf>
    <xf numFmtId="0" fontId="4" fillId="6" borderId="31" xfId="0" applyFont="1" applyFill="1" applyBorder="1" applyAlignment="1">
      <alignment horizontal="center" wrapText="1"/>
    </xf>
    <xf numFmtId="0" fontId="4" fillId="6" borderId="78" xfId="0" applyFont="1" applyFill="1" applyBorder="1" applyAlignment="1">
      <alignment horizontal="center" wrapText="1"/>
    </xf>
    <xf numFmtId="0" fontId="7" fillId="0" borderId="20" xfId="0" applyFont="1" applyBorder="1" applyAlignment="1">
      <alignment horizontal="right" wrapText="1"/>
    </xf>
    <xf numFmtId="0" fontId="7" fillId="0" borderId="11" xfId="0" applyFont="1" applyBorder="1" applyAlignment="1">
      <alignment horizontal="right" wrapText="1"/>
    </xf>
    <xf numFmtId="0" fontId="7" fillId="0" borderId="7" xfId="0" applyFont="1" applyBorder="1" applyAlignment="1">
      <alignment horizontal="right" wrapText="1"/>
    </xf>
    <xf numFmtId="0" fontId="7" fillId="0" borderId="18" xfId="0" applyFont="1" applyBorder="1" applyAlignment="1">
      <alignment horizontal="right" wrapText="1"/>
    </xf>
    <xf numFmtId="0" fontId="7" fillId="0" borderId="10" xfId="0" applyFont="1" applyBorder="1" applyAlignment="1">
      <alignment horizontal="right" wrapText="1"/>
    </xf>
    <xf numFmtId="0" fontId="7" fillId="0" borderId="6" xfId="0" applyFont="1" applyBorder="1" applyAlignment="1">
      <alignment horizontal="right" wrapText="1"/>
    </xf>
    <xf numFmtId="49" fontId="10" fillId="0" borderId="31" xfId="0" applyNumberFormat="1" applyFont="1" applyBorder="1" applyAlignment="1">
      <alignment horizontal="center" vertical="center"/>
    </xf>
    <xf numFmtId="0" fontId="7" fillId="0" borderId="64" xfId="0" applyFont="1" applyBorder="1" applyAlignment="1">
      <alignment horizontal="right" wrapText="1"/>
    </xf>
    <xf numFmtId="0" fontId="7" fillId="0" borderId="13" xfId="0" applyFont="1" applyBorder="1" applyAlignment="1">
      <alignment horizontal="right" wrapText="1"/>
    </xf>
    <xf numFmtId="0" fontId="7" fillId="0" borderId="35" xfId="0" applyFont="1" applyBorder="1" applyAlignment="1">
      <alignment horizontal="right" wrapText="1"/>
    </xf>
    <xf numFmtId="49" fontId="4" fillId="6" borderId="30" xfId="0" applyNumberFormat="1" applyFont="1" applyFill="1" applyBorder="1" applyAlignment="1">
      <alignment horizontal="center" wrapText="1"/>
    </xf>
    <xf numFmtId="49" fontId="4" fillId="6" borderId="61" xfId="0" applyNumberFormat="1" applyFont="1" applyFill="1" applyBorder="1" applyAlignment="1">
      <alignment horizontal="center" wrapText="1"/>
    </xf>
    <xf numFmtId="0" fontId="4" fillId="6" borderId="37" xfId="0" applyFont="1" applyFill="1" applyBorder="1" applyAlignment="1">
      <alignment horizontal="right" wrapText="1"/>
    </xf>
    <xf numFmtId="0" fontId="4" fillId="6" borderId="57" xfId="0" applyFont="1" applyFill="1" applyBorder="1" applyAlignment="1">
      <alignment horizontal="right" wrapText="1"/>
    </xf>
    <xf numFmtId="164" fontId="16" fillId="4" borderId="0" xfId="0" applyNumberFormat="1" applyFont="1" applyFill="1" applyAlignment="1">
      <alignment horizontal="right" vertical="top" wrapText="1"/>
    </xf>
    <xf numFmtId="1" fontId="3" fillId="4" borderId="37" xfId="0" applyNumberFormat="1" applyFont="1" applyFill="1" applyBorder="1" applyAlignment="1">
      <alignment horizontal="right" vertical="top" wrapText="1"/>
    </xf>
    <xf numFmtId="1" fontId="3" fillId="4" borderId="57" xfId="0" applyNumberFormat="1" applyFont="1" applyFill="1" applyBorder="1" applyAlignment="1">
      <alignment horizontal="right" vertical="top" wrapText="1"/>
    </xf>
    <xf numFmtId="1" fontId="3" fillId="4" borderId="39" xfId="0" applyNumberFormat="1" applyFont="1" applyFill="1" applyBorder="1" applyAlignment="1">
      <alignment horizontal="right" vertical="top" wrapText="1"/>
    </xf>
    <xf numFmtId="0" fontId="16" fillId="0" borderId="59" xfId="0" applyFont="1" applyBorder="1" applyAlignment="1">
      <alignment horizontal="right" vertical="top" wrapText="1"/>
    </xf>
    <xf numFmtId="0" fontId="16" fillId="0" borderId="29" xfId="0" applyFont="1" applyBorder="1" applyAlignment="1">
      <alignment horizontal="right" vertical="top" wrapText="1"/>
    </xf>
    <xf numFmtId="0" fontId="16" fillId="0" borderId="60" xfId="0" applyFont="1" applyBorder="1" applyAlignment="1">
      <alignment horizontal="right" vertical="top" wrapText="1"/>
    </xf>
    <xf numFmtId="0" fontId="16" fillId="0" borderId="31" xfId="0" applyFont="1" applyBorder="1" applyAlignment="1">
      <alignment horizontal="right" vertical="top" wrapText="1"/>
    </xf>
    <xf numFmtId="165" fontId="16" fillId="0" borderId="29" xfId="0" applyNumberFormat="1" applyFont="1" applyBorder="1" applyAlignment="1">
      <alignment horizontal="left" vertical="top" wrapText="1" indent="3"/>
    </xf>
    <xf numFmtId="165" fontId="16" fillId="0" borderId="31" xfId="0" applyNumberFormat="1" applyFont="1" applyBorder="1" applyAlignment="1">
      <alignment horizontal="left" vertical="top" wrapText="1" indent="3"/>
    </xf>
    <xf numFmtId="164" fontId="16" fillId="0" borderId="29" xfId="0" applyNumberFormat="1" applyFont="1" applyBorder="1" applyAlignment="1">
      <alignment horizontal="right" vertical="top" wrapText="1"/>
    </xf>
    <xf numFmtId="164" fontId="16" fillId="0" borderId="31" xfId="0" applyNumberFormat="1" applyFont="1" applyBorder="1" applyAlignment="1">
      <alignment horizontal="right" vertical="top" wrapText="1"/>
    </xf>
    <xf numFmtId="166" fontId="16" fillId="0" borderId="30" xfId="0" applyNumberFormat="1" applyFont="1" applyBorder="1" applyAlignment="1">
      <alignment horizontal="center" vertical="top" wrapText="1"/>
    </xf>
    <xf numFmtId="166" fontId="16" fillId="0" borderId="61" xfId="0" applyNumberFormat="1" applyFont="1" applyBorder="1" applyAlignment="1">
      <alignment horizontal="center" vertical="top" wrapText="1"/>
    </xf>
    <xf numFmtId="0" fontId="20" fillId="2" borderId="12" xfId="0" applyFont="1" applyFill="1" applyBorder="1" applyAlignment="1">
      <alignment horizontal="center" vertical="center"/>
    </xf>
    <xf numFmtId="0" fontId="20" fillId="2" borderId="11" xfId="0" applyFont="1" applyFill="1" applyBorder="1" applyAlignment="1">
      <alignment horizontal="center" vertical="center"/>
    </xf>
    <xf numFmtId="0" fontId="19" fillId="0" borderId="0" xfId="0" applyFont="1" applyAlignment="1">
      <alignment horizontal="right" vertical="center"/>
    </xf>
    <xf numFmtId="0" fontId="0" fillId="0" borderId="0" xfId="0" applyAlignment="1">
      <alignment vertical="center"/>
    </xf>
    <xf numFmtId="0" fontId="21" fillId="0" borderId="0" xfId="0" applyFont="1" applyAlignment="1">
      <alignment horizontal="center" vertical="center"/>
    </xf>
    <xf numFmtId="0" fontId="0" fillId="0" borderId="0" xfId="0" applyAlignment="1">
      <alignment horizontal="center" vertical="center"/>
    </xf>
    <xf numFmtId="0" fontId="22" fillId="0" borderId="0" xfId="0" applyFont="1" applyAlignment="1">
      <alignment horizontal="right" vertical="center"/>
    </xf>
    <xf numFmtId="0" fontId="0" fillId="0" borderId="0" xfId="0" applyAlignment="1">
      <alignment horizontal="right" vertical="center"/>
    </xf>
    <xf numFmtId="0" fontId="23" fillId="0" borderId="62" xfId="0" applyFont="1" applyBorder="1" applyAlignment="1">
      <alignment vertical="center"/>
    </xf>
    <xf numFmtId="0" fontId="23" fillId="0" borderId="63" xfId="0" applyFont="1" applyBorder="1" applyAlignment="1">
      <alignment vertical="center"/>
    </xf>
    <xf numFmtId="0" fontId="20" fillId="2" borderId="63" xfId="0" applyFont="1" applyFill="1" applyBorder="1" applyAlignment="1">
      <alignment vertical="center"/>
    </xf>
    <xf numFmtId="0" fontId="20" fillId="2" borderId="29" xfId="0" applyFont="1" applyFill="1" applyBorder="1" applyAlignment="1">
      <alignment vertical="center"/>
    </xf>
    <xf numFmtId="0" fontId="20" fillId="2" borderId="30" xfId="0" applyFont="1" applyFill="1" applyBorder="1" applyAlignment="1">
      <alignment vertical="center"/>
    </xf>
    <xf numFmtId="0" fontId="20" fillId="0" borderId="3" xfId="0" applyFont="1" applyBorder="1" applyAlignment="1">
      <alignment horizontal="center" vertical="center"/>
    </xf>
    <xf numFmtId="0" fontId="20" fillId="0" borderId="10" xfId="0" applyFont="1" applyBorder="1" applyAlignment="1">
      <alignment horizontal="center" vertical="center"/>
    </xf>
    <xf numFmtId="0" fontId="0" fillId="0" borderId="19" xfId="0" applyBorder="1" applyAlignment="1">
      <alignment horizontal="center" vertical="center"/>
    </xf>
    <xf numFmtId="0" fontId="20" fillId="0" borderId="16" xfId="0" applyFont="1" applyBorder="1" applyAlignment="1">
      <alignment vertical="center"/>
    </xf>
    <xf numFmtId="0" fontId="0" fillId="0" borderId="16" xfId="0" applyBorder="1" applyAlignment="1">
      <alignment vertical="center"/>
    </xf>
    <xf numFmtId="0" fontId="20" fillId="0" borderId="5" xfId="0" applyFont="1" applyBorder="1" applyAlignment="1">
      <alignment horizontal="center" vertical="center" wrapText="1"/>
    </xf>
    <xf numFmtId="0" fontId="0" fillId="0" borderId="5" xfId="0" applyBorder="1" applyAlignment="1">
      <alignment vertical="center"/>
    </xf>
    <xf numFmtId="0" fontId="20" fillId="0" borderId="4" xfId="0" applyFont="1" applyBorder="1" applyAlignment="1">
      <alignment horizontal="center" vertical="center" wrapText="1"/>
    </xf>
    <xf numFmtId="0" fontId="0" fillId="0" borderId="4" xfId="0" applyBorder="1" applyAlignment="1">
      <alignment vertical="center"/>
    </xf>
    <xf numFmtId="0" fontId="20" fillId="0" borderId="0" xfId="0" applyFont="1" applyAlignment="1">
      <alignment vertical="center"/>
    </xf>
    <xf numFmtId="0" fontId="20" fillId="0" borderId="10" xfId="0" applyFont="1" applyBorder="1" applyAlignment="1">
      <alignment vertical="center"/>
    </xf>
    <xf numFmtId="0" fontId="23" fillId="0" borderId="64" xfId="0" applyFont="1" applyBorder="1" applyAlignment="1">
      <alignment horizontal="center" vertical="center"/>
    </xf>
    <xf numFmtId="0" fontId="23" fillId="0" borderId="13" xfId="0" applyFont="1" applyBorder="1" applyAlignment="1">
      <alignment horizontal="center" vertical="center"/>
    </xf>
    <xf numFmtId="0" fontId="20" fillId="2" borderId="13" xfId="0" applyFont="1" applyFill="1" applyBorder="1" applyAlignment="1">
      <alignment vertical="center"/>
    </xf>
    <xf numFmtId="0" fontId="0" fillId="2" borderId="65" xfId="0" applyFill="1" applyBorder="1" applyAlignment="1">
      <alignment vertical="center"/>
    </xf>
    <xf numFmtId="49" fontId="20" fillId="0" borderId="64" xfId="0" applyNumberFormat="1" applyFont="1" applyBorder="1" applyAlignment="1">
      <alignment horizontal="right" vertical="center"/>
    </xf>
    <xf numFmtId="49" fontId="20" fillId="0" borderId="20" xfId="0" applyNumberFormat="1" applyFont="1" applyBorder="1" applyAlignment="1">
      <alignment horizontal="right" vertical="center"/>
    </xf>
    <xf numFmtId="0" fontId="20" fillId="0" borderId="13" xfId="0" applyFont="1" applyBorder="1" applyAlignment="1">
      <alignment vertical="center"/>
    </xf>
    <xf numFmtId="0" fontId="20" fillId="0" borderId="35" xfId="0" applyFont="1" applyBorder="1" applyAlignment="1">
      <alignment vertical="center"/>
    </xf>
    <xf numFmtId="0" fontId="0" fillId="0" borderId="11" xfId="0" applyBorder="1" applyAlignment="1">
      <alignment vertical="center"/>
    </xf>
    <xf numFmtId="0" fontId="0" fillId="0" borderId="7" xfId="0" applyBorder="1" applyAlignment="1">
      <alignment vertical="center"/>
    </xf>
    <xf numFmtId="0" fontId="23" fillId="0" borderId="3" xfId="0" applyFont="1" applyBorder="1" applyAlignment="1">
      <alignment horizontal="center" vertical="center"/>
    </xf>
    <xf numFmtId="0" fontId="23" fillId="0" borderId="10" xfId="0" applyFont="1" applyBorder="1" applyAlignment="1">
      <alignment horizontal="center" vertical="center"/>
    </xf>
    <xf numFmtId="0" fontId="20" fillId="0" borderId="22" xfId="0" applyFont="1" applyBorder="1" applyAlignment="1">
      <alignment horizontal="center" vertical="center"/>
    </xf>
    <xf numFmtId="0" fontId="20" fillId="0" borderId="32" xfId="0" applyFont="1" applyBorder="1" applyAlignment="1">
      <alignment horizontal="center" vertical="center"/>
    </xf>
    <xf numFmtId="0" fontId="20" fillId="0" borderId="6" xfId="0" applyFont="1" applyBorder="1" applyAlignment="1">
      <alignment vertical="center"/>
    </xf>
    <xf numFmtId="0" fontId="20" fillId="2" borderId="18" xfId="0" applyFont="1" applyFill="1" applyBorder="1" applyAlignment="1">
      <alignment vertical="center"/>
    </xf>
    <xf numFmtId="0" fontId="20" fillId="2" borderId="10" xfId="0" applyFont="1" applyFill="1" applyBorder="1" applyAlignment="1">
      <alignment vertical="center"/>
    </xf>
    <xf numFmtId="0" fontId="20" fillId="2" borderId="19" xfId="0" applyFont="1" applyFill="1" applyBorder="1" applyAlignment="1">
      <alignment vertical="center"/>
    </xf>
    <xf numFmtId="0" fontId="25" fillId="0" borderId="0" xfId="0" applyFont="1" applyAlignment="1">
      <alignment horizontal="center" vertical="center"/>
    </xf>
    <xf numFmtId="0" fontId="26" fillId="0" borderId="0" xfId="0" applyFont="1" applyAlignment="1">
      <alignment horizontal="center"/>
    </xf>
    <xf numFmtId="0" fontId="0" fillId="0" borderId="0" xfId="0"/>
    <xf numFmtId="0" fontId="23" fillId="0" borderId="10" xfId="0" applyFont="1" applyBorder="1" applyAlignment="1">
      <alignment vertical="center"/>
    </xf>
    <xf numFmtId="0" fontId="0" fillId="0" borderId="10" xfId="0" applyBorder="1" applyAlignment="1">
      <alignment vertical="center"/>
    </xf>
    <xf numFmtId="0" fontId="20" fillId="0" borderId="0" xfId="0" applyFont="1" applyAlignment="1">
      <alignment horizontal="center" vertical="center"/>
    </xf>
    <xf numFmtId="0" fontId="20" fillId="0" borderId="66" xfId="0" applyFont="1" applyBorder="1" applyAlignment="1">
      <alignment vertical="center"/>
    </xf>
    <xf numFmtId="0" fontId="0" fillId="0" borderId="0" xfId="0" applyAlignment="1">
      <alignment horizontal="center"/>
    </xf>
    <xf numFmtId="0" fontId="20" fillId="0" borderId="0" xfId="0" applyFont="1" applyAlignment="1">
      <alignment horizontal="right" vertical="center"/>
    </xf>
    <xf numFmtId="0" fontId="23" fillId="0" borderId="11" xfId="0" applyFont="1" applyBorder="1" applyAlignment="1">
      <alignment vertical="center"/>
    </xf>
    <xf numFmtId="0" fontId="20" fillId="0" borderId="11" xfId="0" applyFont="1" applyBorder="1" applyAlignment="1">
      <alignment vertical="center"/>
    </xf>
    <xf numFmtId="0" fontId="0" fillId="2" borderId="10" xfId="0" applyFill="1" applyBorder="1" applyAlignment="1">
      <alignment vertical="center"/>
    </xf>
    <xf numFmtId="0" fontId="20" fillId="0" borderId="7" xfId="0" applyFont="1" applyBorder="1" applyAlignment="1">
      <alignment vertical="center"/>
    </xf>
    <xf numFmtId="0" fontId="24" fillId="0" borderId="10" xfId="0" applyFont="1" applyBorder="1" applyAlignment="1">
      <alignment horizontal="left" vertical="center"/>
    </xf>
    <xf numFmtId="0" fontId="24" fillId="0" borderId="6" xfId="0" applyFont="1" applyBorder="1" applyAlignment="1">
      <alignment horizontal="left" vertical="center"/>
    </xf>
    <xf numFmtId="0" fontId="20" fillId="0" borderId="10" xfId="0" applyFont="1" applyBorder="1" applyAlignment="1">
      <alignment horizontal="left" vertical="center"/>
    </xf>
    <xf numFmtId="0" fontId="20" fillId="0" borderId="13" xfId="0" applyFont="1" applyBorder="1" applyAlignment="1">
      <alignment horizontal="center"/>
    </xf>
    <xf numFmtId="0" fontId="0" fillId="0" borderId="13" xfId="0" applyBorder="1"/>
    <xf numFmtId="0" fontId="0" fillId="0" borderId="11" xfId="0" applyBorder="1"/>
    <xf numFmtId="0" fontId="20" fillId="0" borderId="10" xfId="0" applyFont="1" applyBorder="1" applyAlignment="1" applyProtection="1">
      <alignment horizontal="left" vertical="center"/>
      <protection locked="0"/>
    </xf>
    <xf numFmtId="0" fontId="20" fillId="0" borderId="6" xfId="0" applyFont="1" applyBorder="1" applyAlignment="1" applyProtection="1">
      <alignment horizontal="left" vertical="center"/>
      <protection locked="0"/>
    </xf>
    <xf numFmtId="0" fontId="20" fillId="0" borderId="13" xfId="0" applyFont="1" applyBorder="1" applyAlignment="1">
      <alignment horizontal="left" vertical="top"/>
    </xf>
    <xf numFmtId="0" fontId="28" fillId="0" borderId="0" xfId="0" applyFont="1" applyAlignment="1">
      <alignment horizontal="center" vertical="center"/>
    </xf>
    <xf numFmtId="0" fontId="20" fillId="0" borderId="0" xfId="0" applyFont="1" applyAlignment="1">
      <alignment vertical="top"/>
    </xf>
    <xf numFmtId="0" fontId="19" fillId="0" borderId="11" xfId="0" applyFont="1" applyBorder="1" applyAlignment="1" applyProtection="1">
      <alignment horizontal="left" vertical="center"/>
      <protection locked="0"/>
    </xf>
    <xf numFmtId="0" fontId="1" fillId="0" borderId="11" xfId="0" applyFont="1" applyBorder="1" applyAlignment="1" applyProtection="1">
      <alignment horizontal="left" vertical="center"/>
      <protection locked="0"/>
    </xf>
    <xf numFmtId="0" fontId="0" fillId="0" borderId="0" xfId="0" applyAlignment="1">
      <alignment vertical="top"/>
    </xf>
    <xf numFmtId="0" fontId="20" fillId="0" borderId="11" xfId="0" applyFont="1" applyBorder="1" applyAlignment="1">
      <alignment vertical="top"/>
    </xf>
    <xf numFmtId="0" fontId="0" fillId="0" borderId="11" xfId="0" applyBorder="1" applyAlignment="1">
      <alignment vertical="top"/>
    </xf>
    <xf numFmtId="0" fontId="0" fillId="0" borderId="11" xfId="0" applyBorder="1" applyAlignment="1">
      <alignment horizontal="left" vertical="top"/>
    </xf>
    <xf numFmtId="0" fontId="0" fillId="0" borderId="7" xfId="0" applyBorder="1" applyAlignment="1">
      <alignment horizontal="left" vertical="top"/>
    </xf>
    <xf numFmtId="0" fontId="20" fillId="0" borderId="12" xfId="0" applyFont="1" applyBorder="1" applyAlignment="1">
      <alignment horizontal="left" vertical="top"/>
    </xf>
    <xf numFmtId="0" fontId="20" fillId="0" borderId="13" xfId="0" applyFont="1" applyBorder="1" applyAlignment="1">
      <alignment vertical="top"/>
    </xf>
    <xf numFmtId="0" fontId="23" fillId="0" borderId="0" xfId="0" applyFont="1" applyAlignment="1">
      <alignment vertical="center"/>
    </xf>
    <xf numFmtId="0" fontId="20" fillId="2" borderId="0" xfId="0" applyFont="1" applyFill="1" applyAlignment="1">
      <alignment vertical="center"/>
    </xf>
    <xf numFmtId="0" fontId="20" fillId="0" borderId="35" xfId="0" applyFont="1" applyBorder="1" applyAlignment="1">
      <alignment horizontal="left" vertical="top"/>
    </xf>
    <xf numFmtId="0" fontId="3" fillId="6" borderId="68" xfId="0" applyFont="1" applyFill="1" applyBorder="1" applyAlignment="1">
      <alignment horizontal="center" vertical="center" wrapText="1"/>
    </xf>
    <xf numFmtId="0" fontId="3" fillId="6" borderId="100" xfId="0" applyFont="1" applyFill="1" applyBorder="1" applyAlignment="1">
      <alignment horizontal="center" vertical="center" wrapText="1"/>
    </xf>
    <xf numFmtId="165" fontId="1" fillId="7" borderId="54" xfId="0" applyNumberFormat="1" applyFont="1" applyFill="1" applyBorder="1" applyAlignment="1">
      <alignment horizontal="center" vertical="center" wrapText="1"/>
    </xf>
    <xf numFmtId="165" fontId="1" fillId="7" borderId="24" xfId="0" applyNumberFormat="1" applyFont="1" applyFill="1" applyBorder="1" applyAlignment="1">
      <alignment horizontal="center" vertical="center" wrapText="1"/>
    </xf>
    <xf numFmtId="165" fontId="1" fillId="7" borderId="17" xfId="0" applyNumberFormat="1" applyFont="1" applyFill="1" applyBorder="1" applyAlignment="1">
      <alignment horizontal="center" vertical="center" wrapText="1"/>
    </xf>
    <xf numFmtId="0" fontId="31" fillId="0" borderId="16" xfId="0" applyFont="1" applyBorder="1" applyAlignment="1">
      <alignment horizontal="center" vertical="center"/>
    </xf>
    <xf numFmtId="0" fontId="31" fillId="0" borderId="0" xfId="0" applyFont="1" applyAlignment="1">
      <alignment horizontal="center" vertical="center"/>
    </xf>
    <xf numFmtId="0" fontId="26" fillId="0" borderId="0" xfId="0" applyFont="1" applyAlignment="1">
      <alignment horizontal="center" vertical="center"/>
    </xf>
    <xf numFmtId="0" fontId="1" fillId="0" borderId="0" xfId="0" applyFont="1" applyAlignment="1">
      <alignment horizontal="center"/>
    </xf>
    <xf numFmtId="0" fontId="31" fillId="0" borderId="0" xfId="0" applyFont="1" applyAlignment="1">
      <alignment horizontal="right" vertical="center"/>
    </xf>
    <xf numFmtId="0" fontId="31" fillId="0" borderId="17" xfId="0" applyFont="1" applyBorder="1" applyAlignment="1">
      <alignment horizontal="right" vertical="center"/>
    </xf>
    <xf numFmtId="0" fontId="26" fillId="0" borderId="60" xfId="0" applyFont="1" applyBorder="1" applyAlignment="1">
      <alignment horizontal="center" vertical="center"/>
    </xf>
    <xf numFmtId="0" fontId="26" fillId="0" borderId="31" xfId="0" applyFont="1" applyBorder="1" applyAlignment="1">
      <alignment horizontal="center" vertical="center"/>
    </xf>
    <xf numFmtId="0" fontId="26" fillId="0" borderId="61" xfId="0" applyFont="1" applyBorder="1" applyAlignment="1">
      <alignment horizontal="center" vertical="center"/>
    </xf>
    <xf numFmtId="0" fontId="7" fillId="0" borderId="29" xfId="0" applyFont="1" applyBorder="1" applyAlignment="1">
      <alignment horizontal="center" vertical="center" wrapText="1"/>
    </xf>
    <xf numFmtId="0" fontId="7" fillId="0" borderId="55" xfId="0" applyFont="1" applyBorder="1" applyAlignment="1">
      <alignment horizontal="center" vertical="center" wrapText="1"/>
    </xf>
    <xf numFmtId="0" fontId="7" fillId="0" borderId="3" xfId="0" applyFont="1" applyBorder="1" applyAlignment="1">
      <alignment horizontal="left" vertical="center"/>
    </xf>
    <xf numFmtId="0" fontId="7" fillId="0" borderId="6" xfId="0" applyFont="1" applyBorder="1" applyAlignment="1">
      <alignment horizontal="left" vertical="center"/>
    </xf>
    <xf numFmtId="0" fontId="7" fillId="0" borderId="3" xfId="0" applyFont="1" applyBorder="1" applyAlignment="1" applyProtection="1">
      <alignment horizontal="left" vertical="center"/>
      <protection locked="0"/>
    </xf>
    <xf numFmtId="0" fontId="7" fillId="0" borderId="6" xfId="0" applyFont="1" applyBorder="1" applyAlignment="1" applyProtection="1">
      <alignment horizontal="left" vertical="center"/>
      <protection locked="0"/>
    </xf>
    <xf numFmtId="0" fontId="31" fillId="0" borderId="3" xfId="0" applyFont="1" applyBorder="1" applyAlignment="1" applyProtection="1">
      <alignment horizontal="left" vertical="center"/>
      <protection locked="0"/>
    </xf>
    <xf numFmtId="0" fontId="31" fillId="0" borderId="6" xfId="0" applyFont="1" applyBorder="1" applyAlignment="1" applyProtection="1">
      <alignment horizontal="left" vertical="center"/>
      <protection locked="0"/>
    </xf>
    <xf numFmtId="0" fontId="4" fillId="0" borderId="70" xfId="0" applyFont="1" applyBorder="1" applyAlignment="1">
      <alignment horizontal="center" vertical="center"/>
    </xf>
    <xf numFmtId="0" fontId="4" fillId="0" borderId="63" xfId="0" applyFont="1" applyBorder="1" applyAlignment="1">
      <alignment horizontal="center" vertical="center"/>
    </xf>
    <xf numFmtId="0" fontId="7" fillId="0" borderId="54" xfId="0" applyFont="1" applyBorder="1" applyAlignment="1">
      <alignment horizontal="center" vertical="center"/>
    </xf>
    <xf numFmtId="0" fontId="7" fillId="0" borderId="32" xfId="0" applyFont="1" applyBorder="1" applyAlignment="1">
      <alignment horizontal="center" vertical="center"/>
    </xf>
    <xf numFmtId="0" fontId="7" fillId="0" borderId="10" xfId="0" applyFont="1" applyBorder="1" applyAlignment="1">
      <alignment vertical="center"/>
    </xf>
    <xf numFmtId="0" fontId="7" fillId="0" borderId="6" xfId="0" applyFont="1" applyBorder="1" applyAlignment="1">
      <alignment vertical="center"/>
    </xf>
    <xf numFmtId="0" fontId="7" fillId="0" borderId="0" xfId="0" applyFont="1" applyAlignment="1">
      <alignment vertical="center"/>
    </xf>
    <xf numFmtId="0" fontId="7" fillId="10" borderId="37" xfId="0" applyFont="1" applyFill="1" applyBorder="1" applyAlignment="1">
      <alignment vertical="center"/>
    </xf>
    <xf numFmtId="0" fontId="7" fillId="10" borderId="57" xfId="0" applyFont="1" applyFill="1" applyBorder="1" applyAlignment="1">
      <alignment vertical="center"/>
    </xf>
    <xf numFmtId="0" fontId="7" fillId="10" borderId="36" xfId="0" applyFont="1" applyFill="1" applyBorder="1" applyAlignment="1">
      <alignment vertical="center"/>
    </xf>
    <xf numFmtId="0" fontId="7" fillId="0" borderId="5" xfId="0" applyFont="1" applyBorder="1" applyAlignment="1">
      <alignment vertical="center"/>
    </xf>
    <xf numFmtId="0" fontId="7" fillId="0" borderId="53" xfId="0" applyFont="1" applyBorder="1" applyAlignment="1">
      <alignment horizontal="center" vertical="center" wrapText="1"/>
    </xf>
    <xf numFmtId="0" fontId="7" fillId="0" borderId="4" xfId="0" applyFont="1" applyBorder="1" applyAlignment="1">
      <alignment vertical="center"/>
    </xf>
    <xf numFmtId="0" fontId="7" fillId="0" borderId="70" xfId="0" applyFont="1" applyBorder="1" applyAlignment="1">
      <alignment horizontal="center" vertical="center"/>
    </xf>
    <xf numFmtId="0" fontId="7" fillId="0" borderId="63" xfId="0" applyFont="1" applyBorder="1" applyAlignment="1">
      <alignment horizontal="center" vertical="center"/>
    </xf>
    <xf numFmtId="0" fontId="7" fillId="0" borderId="29" xfId="0" applyFont="1" applyBorder="1" applyAlignment="1">
      <alignment horizontal="center" vertical="center"/>
    </xf>
    <xf numFmtId="0" fontId="7" fillId="0" borderId="76" xfId="0" applyFont="1" applyBorder="1" applyAlignment="1">
      <alignment horizontal="center" vertical="center"/>
    </xf>
    <xf numFmtId="0" fontId="7" fillId="0" borderId="16" xfId="0" applyFont="1" applyBorder="1" applyAlignment="1">
      <alignment horizontal="right" vertical="center"/>
    </xf>
    <xf numFmtId="0" fontId="7" fillId="0" borderId="11" xfId="0" applyFont="1" applyBorder="1" applyAlignment="1">
      <alignment horizontal="left" wrapText="1" indent="1"/>
    </xf>
    <xf numFmtId="0" fontId="7" fillId="0" borderId="25" xfId="0" applyFont="1" applyBorder="1" applyAlignment="1">
      <alignment horizontal="center" vertical="center"/>
    </xf>
    <xf numFmtId="0" fontId="7" fillId="0" borderId="50" xfId="0" applyFont="1" applyBorder="1" applyAlignment="1">
      <alignment horizontal="center" vertical="center"/>
    </xf>
    <xf numFmtId="0" fontId="4" fillId="10" borderId="37" xfId="0" applyFont="1" applyFill="1" applyBorder="1" applyAlignment="1">
      <alignment horizontal="center" vertical="center"/>
    </xf>
    <xf numFmtId="0" fontId="4" fillId="10" borderId="57" xfId="0" applyFont="1" applyFill="1" applyBorder="1" applyAlignment="1">
      <alignment horizontal="center" vertical="center"/>
    </xf>
    <xf numFmtId="0" fontId="4" fillId="10" borderId="36" xfId="0" applyFont="1" applyFill="1" applyBorder="1" applyAlignment="1">
      <alignment horizontal="center" vertical="center"/>
    </xf>
    <xf numFmtId="49" fontId="7" fillId="0" borderId="59" xfId="0" applyNumberFormat="1" applyFont="1" applyBorder="1" applyAlignment="1">
      <alignment horizontal="right" vertical="center"/>
    </xf>
    <xf numFmtId="49" fontId="7" fillId="0" borderId="20" xfId="0" applyNumberFormat="1" applyFont="1" applyBorder="1" applyAlignment="1">
      <alignment horizontal="right" vertical="center"/>
    </xf>
    <xf numFmtId="0" fontId="7" fillId="0" borderId="29" xfId="0" applyFont="1" applyBorder="1" applyAlignment="1">
      <alignment vertical="center"/>
    </xf>
    <xf numFmtId="0" fontId="7" fillId="0" borderId="55" xfId="0" applyFont="1" applyBorder="1" applyAlignment="1">
      <alignment vertical="center"/>
    </xf>
    <xf numFmtId="0" fontId="7" fillId="0" borderId="11" xfId="0" applyFont="1" applyBorder="1" applyAlignment="1">
      <alignment vertical="center"/>
    </xf>
    <xf numFmtId="0" fontId="7" fillId="0" borderId="7" xfId="0" applyFont="1" applyBorder="1" applyAlignment="1">
      <alignment vertical="center"/>
    </xf>
    <xf numFmtId="0" fontId="29" fillId="0" borderId="16" xfId="0" applyFont="1" applyBorder="1" applyAlignment="1">
      <alignment horizontal="center" vertical="center"/>
    </xf>
    <xf numFmtId="0" fontId="1" fillId="0" borderId="0" xfId="0" applyFont="1" applyAlignment="1">
      <alignment horizontal="center" vertical="center"/>
    </xf>
    <xf numFmtId="0" fontId="1" fillId="0" borderId="17" xfId="0" applyFont="1" applyBorder="1" applyAlignment="1">
      <alignment horizontal="center" vertical="center"/>
    </xf>
    <xf numFmtId="0" fontId="2" fillId="0" borderId="60" xfId="0" applyFont="1" applyBorder="1" applyAlignment="1">
      <alignment horizontal="right" vertical="center" wrapText="1"/>
    </xf>
    <xf numFmtId="0" fontId="1" fillId="0" borderId="31" xfId="0" applyFont="1" applyBorder="1" applyAlignment="1">
      <alignment horizontal="right" vertical="center"/>
    </xf>
    <xf numFmtId="0" fontId="1" fillId="0" borderId="61" xfId="0" applyFont="1" applyBorder="1" applyAlignment="1">
      <alignment horizontal="right" vertical="center"/>
    </xf>
    <xf numFmtId="0" fontId="7" fillId="0" borderId="59" xfId="0" applyFont="1" applyBorder="1" applyAlignment="1">
      <alignment vertical="center"/>
    </xf>
    <xf numFmtId="0" fontId="7" fillId="0" borderId="16" xfId="0" applyFont="1" applyBorder="1" applyAlignment="1">
      <alignment vertical="center"/>
    </xf>
    <xf numFmtId="0" fontId="7" fillId="0" borderId="31" xfId="0" applyFont="1" applyBorder="1" applyAlignment="1">
      <alignment vertical="center"/>
    </xf>
  </cellXfs>
  <cellStyles count="5">
    <cellStyle name="Currency" xfId="1" builtinId="4"/>
    <cellStyle name="Normal" xfId="0" builtinId="0"/>
    <cellStyle name="Normal 2" xfId="2" xr:uid="{00000000-0005-0000-0000-000002000000}"/>
    <cellStyle name="Normal 3" xfId="3" xr:uid="{00000000-0005-0000-0000-000003000000}"/>
    <cellStyle name="Percent" xfId="4" builtinId="5"/>
  </cellStyles>
  <dxfs count="405">
    <dxf>
      <font>
        <color theme="0" tint="-0.499984740745262"/>
      </font>
      <fill>
        <patternFill>
          <bgColor theme="0" tint="-0.499984740745262"/>
        </patternFill>
      </fill>
      <border>
        <left/>
        <right style="thin">
          <color auto="1"/>
        </right>
        <top/>
        <bottom style="thin">
          <color auto="1"/>
        </bottom>
        <vertical/>
        <horizontal/>
      </border>
    </dxf>
    <dxf>
      <font>
        <color theme="0" tint="-0.499984740745262"/>
      </font>
      <fill>
        <patternFill>
          <bgColor theme="0" tint="-0.499984740745262"/>
        </patternFill>
      </fill>
      <border>
        <left style="thin">
          <color auto="1"/>
        </left>
        <right style="thin">
          <color auto="1"/>
        </right>
        <top/>
        <bottom style="thin">
          <color auto="1"/>
        </bottom>
        <vertical/>
        <horizontal/>
      </border>
    </dxf>
    <dxf>
      <font>
        <color theme="0" tint="-0.499984740745262"/>
      </font>
      <fill>
        <patternFill>
          <bgColor theme="0" tint="-0.499984740745262"/>
        </patternFill>
      </fill>
      <border>
        <left/>
        <right style="thin">
          <color auto="1"/>
        </right>
        <top/>
        <bottom/>
        <vertical/>
        <horizontal/>
      </border>
    </dxf>
    <dxf>
      <font>
        <color theme="0" tint="-0.499984740745262"/>
      </font>
      <fill>
        <patternFill>
          <bgColor theme="0" tint="-0.499984740745262"/>
        </patternFill>
      </fill>
      <border>
        <left style="thin">
          <color auto="1"/>
        </left>
        <right style="thin">
          <color auto="1"/>
        </right>
        <top/>
        <bottom/>
        <vertical/>
        <horizontal/>
      </border>
    </dxf>
    <dxf>
      <font>
        <color theme="0" tint="-0.499984740745262"/>
      </font>
      <fill>
        <patternFill>
          <bgColor theme="0" tint="-0.499984740745262"/>
        </patternFill>
      </fill>
      <border>
        <left/>
        <right style="thin">
          <color auto="1"/>
        </right>
        <top style="thin">
          <color auto="1"/>
        </top>
        <bottom/>
        <vertical/>
        <horizontal/>
      </border>
    </dxf>
    <dxf>
      <font>
        <color theme="0" tint="-0.499984740745262"/>
      </font>
      <fill>
        <patternFill>
          <bgColor theme="0" tint="-0.499984740745262"/>
        </patternFill>
      </fill>
      <border>
        <left style="thin">
          <color auto="1"/>
        </left>
        <right style="thin">
          <color auto="1"/>
        </right>
        <top style="thin">
          <color auto="1"/>
        </top>
        <bottom/>
        <vertical/>
        <horizontal/>
      </border>
    </dxf>
    <dxf>
      <font>
        <color theme="0" tint="-0.499984740745262"/>
      </font>
      <fill>
        <patternFill>
          <bgColor theme="0" tint="-0.499984740745262"/>
        </patternFill>
      </fill>
      <border>
        <left style="thin">
          <color auto="1"/>
        </left>
        <right/>
        <top/>
        <bottom style="thin">
          <color auto="1"/>
        </bottom>
        <vertical/>
        <horizontal/>
      </border>
    </dxf>
    <dxf>
      <font>
        <color theme="0" tint="-0.499984740745262"/>
      </font>
      <fill>
        <patternFill>
          <bgColor theme="0" tint="-0.499984740745262"/>
        </patternFill>
      </fill>
      <border>
        <left style="thin">
          <color auto="1"/>
        </left>
        <right/>
        <top/>
        <bottom/>
        <vertical/>
        <horizontal/>
      </border>
    </dxf>
    <dxf>
      <font>
        <color theme="0" tint="-0.499984740745262"/>
      </font>
      <fill>
        <patternFill>
          <bgColor theme="0" tint="-0.499984740745262"/>
        </patternFill>
      </fill>
      <border>
        <left style="thin">
          <color auto="1"/>
        </left>
        <right/>
        <top style="thin">
          <color auto="1"/>
        </top>
        <bottom/>
      </border>
    </dxf>
    <dxf>
      <fill>
        <patternFill>
          <bgColor rgb="FFFFFF00"/>
        </patternFill>
      </fill>
    </dxf>
    <dxf>
      <font>
        <color theme="0" tint="-0.499984740745262"/>
      </font>
      <fill>
        <patternFill>
          <bgColor theme="0" tint="-0.499984740745262"/>
        </patternFill>
      </fill>
      <border>
        <left/>
        <right style="thin">
          <color auto="1"/>
        </right>
        <top/>
        <bottom style="thin">
          <color auto="1"/>
        </bottom>
        <vertical/>
        <horizontal/>
      </border>
    </dxf>
    <dxf>
      <font>
        <color theme="0" tint="-0.499984740745262"/>
      </font>
      <fill>
        <patternFill>
          <bgColor theme="0" tint="-0.499984740745262"/>
        </patternFill>
      </fill>
      <border>
        <left style="thin">
          <color auto="1"/>
        </left>
        <right style="thin">
          <color auto="1"/>
        </right>
        <top/>
        <bottom style="thin">
          <color auto="1"/>
        </bottom>
        <vertical/>
        <horizontal/>
      </border>
    </dxf>
    <dxf>
      <font>
        <color theme="0" tint="-0.499984740745262"/>
      </font>
      <fill>
        <patternFill>
          <bgColor theme="0" tint="-0.499984740745262"/>
        </patternFill>
      </fill>
      <border>
        <left/>
        <right style="thin">
          <color auto="1"/>
        </right>
        <top/>
        <bottom/>
        <vertical/>
        <horizontal/>
      </border>
    </dxf>
    <dxf>
      <font>
        <color theme="0" tint="-0.499984740745262"/>
      </font>
      <fill>
        <patternFill>
          <bgColor theme="0" tint="-0.499984740745262"/>
        </patternFill>
      </fill>
      <border>
        <left style="thin">
          <color auto="1"/>
        </left>
        <right style="thin">
          <color auto="1"/>
        </right>
        <top/>
        <bottom/>
        <vertical/>
        <horizontal/>
      </border>
    </dxf>
    <dxf>
      <font>
        <color theme="0" tint="-0.499984740745262"/>
      </font>
      <fill>
        <patternFill>
          <bgColor theme="0" tint="-0.499984740745262"/>
        </patternFill>
      </fill>
      <border>
        <left/>
        <right style="thin">
          <color auto="1"/>
        </right>
        <top style="thin">
          <color auto="1"/>
        </top>
        <bottom/>
        <vertical/>
        <horizontal/>
      </border>
    </dxf>
    <dxf>
      <font>
        <color theme="0" tint="-0.499984740745262"/>
      </font>
      <fill>
        <patternFill>
          <bgColor theme="0" tint="-0.499984740745262"/>
        </patternFill>
      </fill>
      <border>
        <left style="thin">
          <color auto="1"/>
        </left>
        <right style="thin">
          <color auto="1"/>
        </right>
        <top style="thin">
          <color auto="1"/>
        </top>
        <bottom/>
        <vertical/>
        <horizontal/>
      </border>
    </dxf>
    <dxf>
      <font>
        <color theme="0" tint="-0.499984740745262"/>
      </font>
      <fill>
        <patternFill>
          <bgColor theme="0" tint="-0.499984740745262"/>
        </patternFill>
      </fill>
      <border>
        <left style="thin">
          <color auto="1"/>
        </left>
        <right/>
        <top/>
        <bottom style="thin">
          <color auto="1"/>
        </bottom>
        <vertical/>
        <horizontal/>
      </border>
    </dxf>
    <dxf>
      <font>
        <color theme="0" tint="-0.499984740745262"/>
      </font>
      <fill>
        <patternFill>
          <bgColor theme="0" tint="-0.499984740745262"/>
        </patternFill>
      </fill>
      <border>
        <left style="thin">
          <color auto="1"/>
        </left>
        <right/>
        <top/>
        <bottom/>
        <vertical/>
        <horizontal/>
      </border>
    </dxf>
    <dxf>
      <font>
        <color theme="0" tint="-0.499984740745262"/>
      </font>
      <fill>
        <patternFill>
          <bgColor theme="0" tint="-0.499984740745262"/>
        </patternFill>
      </fill>
      <border>
        <left style="thin">
          <color auto="1"/>
        </left>
        <right/>
        <top style="thin">
          <color auto="1"/>
        </top>
        <bottom/>
        <vertical/>
        <horizontal/>
      </border>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tint="-0.499984740745262"/>
      </font>
      <fill>
        <patternFill>
          <bgColor theme="0" tint="-0.499984740745262"/>
        </patternFill>
      </fill>
      <border>
        <left/>
        <right style="thin">
          <color auto="1"/>
        </right>
        <top/>
        <bottom style="thin">
          <color auto="1"/>
        </bottom>
        <vertical/>
        <horizontal/>
      </border>
    </dxf>
    <dxf>
      <font>
        <color theme="0" tint="-0.499984740745262"/>
      </font>
      <fill>
        <patternFill>
          <bgColor theme="0" tint="-0.499984740745262"/>
        </patternFill>
      </fill>
      <border>
        <left style="thin">
          <color auto="1"/>
        </left>
        <right style="thin">
          <color auto="1"/>
        </right>
        <top/>
        <bottom style="thin">
          <color auto="1"/>
        </bottom>
        <vertical/>
        <horizontal/>
      </border>
    </dxf>
    <dxf>
      <font>
        <color theme="0" tint="-0.499984740745262"/>
      </font>
      <fill>
        <patternFill>
          <bgColor theme="0" tint="-0.499984740745262"/>
        </patternFill>
      </fill>
      <border>
        <left/>
        <right style="thin">
          <color auto="1"/>
        </right>
        <top/>
        <bottom/>
        <vertical/>
        <horizontal/>
      </border>
    </dxf>
    <dxf>
      <font>
        <color theme="0" tint="-0.499984740745262"/>
      </font>
      <fill>
        <patternFill>
          <bgColor theme="0" tint="-0.499984740745262"/>
        </patternFill>
      </fill>
      <border>
        <left style="thin">
          <color auto="1"/>
        </left>
        <right style="thin">
          <color auto="1"/>
        </right>
        <top/>
        <bottom/>
        <vertical/>
        <horizontal/>
      </border>
    </dxf>
    <dxf>
      <font>
        <color theme="0" tint="-0.499984740745262"/>
      </font>
      <fill>
        <patternFill>
          <bgColor theme="0" tint="-0.499984740745262"/>
        </patternFill>
      </fill>
      <border>
        <left/>
        <right style="thin">
          <color auto="1"/>
        </right>
        <top style="thin">
          <color auto="1"/>
        </top>
        <bottom/>
        <vertical/>
        <horizontal/>
      </border>
    </dxf>
    <dxf>
      <font>
        <color theme="0" tint="-0.499984740745262"/>
      </font>
      <fill>
        <patternFill>
          <bgColor theme="0" tint="-0.499984740745262"/>
        </patternFill>
      </fill>
      <border>
        <left style="thin">
          <color auto="1"/>
        </left>
        <right style="thin">
          <color auto="1"/>
        </right>
        <top style="thin">
          <color auto="1"/>
        </top>
        <bottom/>
        <vertical/>
        <horizontal/>
      </border>
    </dxf>
    <dxf>
      <font>
        <color theme="0" tint="-0.499984740745262"/>
      </font>
      <fill>
        <patternFill>
          <bgColor theme="0" tint="-0.499984740745262"/>
        </patternFill>
      </fill>
      <border>
        <left style="thin">
          <color auto="1"/>
        </left>
        <right/>
        <top/>
        <bottom style="thin">
          <color auto="1"/>
        </bottom>
        <vertical/>
        <horizontal/>
      </border>
    </dxf>
    <dxf>
      <font>
        <color theme="0" tint="-0.499984740745262"/>
      </font>
      <fill>
        <patternFill>
          <bgColor theme="0" tint="-0.499984740745262"/>
        </patternFill>
      </fill>
      <border>
        <left style="thin">
          <color auto="1"/>
        </left>
        <right/>
        <top/>
        <bottom/>
        <vertical/>
        <horizontal/>
      </border>
    </dxf>
    <dxf>
      <font>
        <color theme="0" tint="-0.499984740745262"/>
      </font>
      <fill>
        <patternFill>
          <bgColor theme="0" tint="-0.499984740745262"/>
        </patternFill>
      </fill>
      <border>
        <left style="thin">
          <color auto="1"/>
        </left>
        <right/>
        <top style="thin">
          <color auto="1"/>
        </top>
        <bottom/>
        <vertical/>
        <horizontal/>
      </border>
    </dxf>
    <dxf>
      <font>
        <color theme="0" tint="-0.499984740745262"/>
      </font>
      <fill>
        <patternFill>
          <bgColor theme="0" tint="-0.499984740745262"/>
        </patternFill>
      </fill>
      <border>
        <left/>
        <right style="thin">
          <color auto="1"/>
        </right>
        <top/>
        <bottom style="thin">
          <color auto="1"/>
        </bottom>
        <vertical/>
        <horizontal/>
      </border>
    </dxf>
    <dxf>
      <font>
        <color theme="0" tint="-0.499984740745262"/>
      </font>
      <fill>
        <patternFill>
          <bgColor theme="0" tint="-0.499984740745262"/>
        </patternFill>
      </fill>
      <border>
        <left/>
        <right style="thin">
          <color auto="1"/>
        </right>
        <top/>
        <bottom style="thin">
          <color auto="1"/>
        </bottom>
        <vertical/>
        <horizontal/>
      </border>
    </dxf>
    <dxf>
      <fill>
        <patternFill>
          <bgColor rgb="FFFFFF00"/>
        </patternFill>
      </fill>
    </dxf>
    <dxf>
      <font>
        <color theme="0" tint="-0.499984740745262"/>
      </font>
      <fill>
        <patternFill>
          <bgColor theme="0" tint="-0.499984740745262"/>
        </patternFill>
      </fill>
      <border>
        <left/>
        <right style="thin">
          <color auto="1"/>
        </right>
        <top/>
        <bottom/>
        <vertical/>
        <horizontal/>
      </border>
    </dxf>
    <dxf>
      <font>
        <color theme="0" tint="-0.499984740745262"/>
      </font>
      <fill>
        <patternFill>
          <bgColor theme="0" tint="-0.499984740745262"/>
        </patternFill>
      </fill>
      <border>
        <left/>
        <right style="thin">
          <color auto="1"/>
        </right>
        <top/>
        <bottom/>
        <vertical/>
        <horizontal/>
      </border>
    </dxf>
    <dxf>
      <font>
        <color theme="0" tint="-0.499984740745262"/>
      </font>
      <fill>
        <patternFill>
          <bgColor theme="0" tint="-0.499984740745262"/>
        </patternFill>
      </fill>
      <border>
        <left/>
        <right style="thin">
          <color auto="1"/>
        </right>
        <top/>
        <bottom/>
        <vertical/>
        <horizontal/>
      </border>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tint="-0.499984740745262"/>
      </font>
      <fill>
        <patternFill>
          <bgColor theme="0" tint="-0.499984740745262"/>
        </patternFill>
      </fill>
      <border>
        <left/>
        <right/>
        <top/>
        <bottom style="thin">
          <color auto="1"/>
        </bottom>
        <vertical/>
        <horizontal/>
      </border>
    </dxf>
    <dxf>
      <font>
        <color theme="0" tint="-0.499984740745262"/>
      </font>
      <fill>
        <patternFill>
          <bgColor theme="0" tint="-0.499984740745262"/>
        </patternFill>
      </fill>
      <border>
        <left/>
        <right/>
        <top/>
        <bottom style="thin">
          <color auto="1"/>
        </bottom>
        <vertical/>
        <horizontal/>
      </border>
    </dxf>
    <dxf>
      <font>
        <color theme="0" tint="-0.499984740745262"/>
      </font>
      <fill>
        <patternFill>
          <bgColor theme="0" tint="-0.499984740745262"/>
        </patternFill>
      </fill>
      <border>
        <left/>
        <right/>
        <top/>
        <bottom/>
        <vertical/>
        <horizontal/>
      </border>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tint="-0.499984740745262"/>
      </font>
      <fill>
        <patternFill>
          <bgColor theme="0" tint="-0.499984740745262"/>
        </patternFill>
      </fill>
      <border>
        <left/>
        <right style="thin">
          <color auto="1"/>
        </right>
        <top/>
        <bottom/>
        <vertical/>
        <horizontal/>
      </border>
    </dxf>
    <dxf>
      <font>
        <color theme="0" tint="-0.499984740745262"/>
      </font>
      <fill>
        <patternFill>
          <bgColor theme="0" tint="-0.499984740745262"/>
        </patternFill>
      </fill>
      <border>
        <left/>
        <right style="thin">
          <color auto="1"/>
        </right>
        <top style="thin">
          <color auto="1"/>
        </top>
        <bottom/>
        <vertical/>
        <horizontal/>
      </border>
    </dxf>
    <dxf>
      <font>
        <color theme="0" tint="-0.499984740745262"/>
      </font>
      <fill>
        <patternFill>
          <bgColor theme="0" tint="-0.499984740745262"/>
        </patternFill>
      </fill>
      <border>
        <left/>
        <right style="thin">
          <color auto="1"/>
        </right>
        <top style="thin">
          <color auto="1"/>
        </top>
        <bottom/>
        <vertical/>
        <horizontal/>
      </border>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tint="-0.499984740745262"/>
      </font>
      <fill>
        <patternFill>
          <bgColor theme="0" tint="-0.499984740745262"/>
        </patternFill>
      </fill>
      <border>
        <left style="thin">
          <color auto="1"/>
        </left>
        <right/>
        <top/>
        <bottom style="thin">
          <color auto="1"/>
        </bottom>
        <vertical/>
        <horizontal/>
      </border>
    </dxf>
    <dxf>
      <font>
        <color theme="0" tint="-0.499984740745262"/>
      </font>
      <fill>
        <patternFill>
          <bgColor theme="0" tint="-0.499984740745262"/>
        </patternFill>
      </fill>
      <border>
        <left style="thin">
          <color auto="1"/>
        </left>
        <right/>
        <top/>
        <bottom style="thin">
          <color auto="1"/>
        </bottom>
        <vertical/>
        <horizontal/>
      </border>
    </dxf>
    <dxf>
      <font>
        <b val="0"/>
        <i val="0"/>
        <color theme="0" tint="-0.499984740745262"/>
      </font>
      <fill>
        <patternFill>
          <bgColor theme="0" tint="-0.499984740745262"/>
        </patternFill>
      </fill>
      <border>
        <left style="thin">
          <color auto="1"/>
        </left>
        <right/>
        <top/>
        <bottom/>
        <vertical/>
        <horizontal/>
      </border>
    </dxf>
    <dxf>
      <fill>
        <patternFill>
          <bgColor rgb="FFFFFF00"/>
        </patternFill>
      </fill>
    </dxf>
    <dxf>
      <font>
        <color theme="0" tint="-0.499984740745262"/>
      </font>
      <fill>
        <patternFill>
          <bgColor theme="0" tint="-0.499984740745262"/>
        </patternFill>
      </fill>
      <border>
        <left style="thin">
          <color auto="1"/>
        </left>
        <right/>
        <top/>
        <bottom/>
        <vertical/>
        <horizontal/>
      </border>
    </dxf>
    <dxf>
      <font>
        <color theme="0" tint="-0.499984740745262"/>
      </font>
      <fill>
        <patternFill>
          <bgColor theme="0" tint="-0.499984740745262"/>
        </patternFill>
      </fill>
      <border>
        <left style="thin">
          <color auto="1"/>
        </left>
        <right/>
        <top/>
        <bottom/>
        <vertical/>
        <horizontal/>
      </border>
    </dxf>
    <dxf>
      <font>
        <color theme="0" tint="-0.499984740745262"/>
      </font>
      <fill>
        <patternFill>
          <bgColor theme="0" tint="-0.499984740745262"/>
        </patternFill>
      </fill>
      <border>
        <left style="thin">
          <color auto="1"/>
        </left>
        <right/>
        <top style="thin">
          <color auto="1"/>
        </top>
        <bottom/>
        <vertical/>
        <horizontal/>
      </border>
    </dxf>
    <dxf>
      <font>
        <color theme="0" tint="-0.499984740745262"/>
      </font>
      <fill>
        <patternFill>
          <bgColor theme="0" tint="-0.499984740745262"/>
        </patternFill>
      </fill>
      <border>
        <left style="thin">
          <color auto="1"/>
        </left>
        <right/>
        <top/>
        <bottom/>
        <vertical/>
        <horizontal/>
      </border>
    </dxf>
    <dxf>
      <fill>
        <patternFill>
          <bgColor rgb="FFFFFF00"/>
        </patternFill>
      </fill>
    </dxf>
    <dxf>
      <font>
        <color theme="0" tint="-0.499984740745262"/>
      </font>
      <fill>
        <patternFill>
          <bgColor theme="0" tint="-0.499984740745262"/>
        </patternFill>
      </fill>
      <border>
        <left style="thin">
          <color auto="1"/>
        </left>
        <right/>
        <top style="thin">
          <color auto="1"/>
        </top>
        <bottom/>
        <vertical/>
        <horizontal/>
      </border>
    </dxf>
    <dxf>
      <fill>
        <patternFill>
          <bgColor rgb="FFFFFF00"/>
        </patternFill>
      </fill>
    </dxf>
    <dxf>
      <fill>
        <patternFill>
          <bgColor rgb="FFFFFF00"/>
        </patternFill>
      </fill>
    </dxf>
    <dxf>
      <fill>
        <patternFill>
          <bgColor rgb="FFFFFF00"/>
        </patternFill>
      </fill>
    </dxf>
    <dxf>
      <font>
        <color theme="0" tint="-0.499984740745262"/>
      </font>
      <fill>
        <patternFill>
          <bgColor theme="0" tint="-0.499984740745262"/>
        </patternFill>
      </fill>
      <border>
        <left/>
        <right style="thin">
          <color auto="1"/>
        </right>
        <top/>
        <bottom style="thin">
          <color auto="1"/>
        </bottom>
        <vertical/>
        <horizontal/>
      </border>
    </dxf>
    <dxf>
      <font>
        <color theme="0" tint="-0.499984740745262"/>
      </font>
      <fill>
        <patternFill>
          <bgColor theme="0" tint="-0.499984740745262"/>
        </patternFill>
      </fill>
      <border>
        <left/>
        <right style="thin">
          <color auto="1"/>
        </right>
        <top/>
        <bottom style="thin">
          <color auto="1"/>
        </bottom>
        <vertical/>
        <horizontal/>
      </border>
    </dxf>
    <dxf>
      <font>
        <color theme="0" tint="-0.499984740745262"/>
      </font>
      <fill>
        <patternFill>
          <bgColor theme="0" tint="-0.499984740745262"/>
        </patternFill>
      </fill>
      <border>
        <left/>
        <right style="thin">
          <color auto="1"/>
        </right>
        <top/>
        <bottom/>
        <vertical/>
        <horizontal/>
      </border>
    </dxf>
    <dxf>
      <font>
        <color theme="0" tint="-0.499984740745262"/>
      </font>
      <fill>
        <patternFill>
          <bgColor theme="0" tint="-0.499984740745262"/>
        </patternFill>
      </fill>
      <border>
        <left/>
        <right style="thin">
          <color auto="1"/>
        </right>
        <top/>
        <bottom/>
        <vertical/>
        <horizontal/>
      </border>
    </dxf>
    <dxf>
      <fill>
        <patternFill>
          <bgColor rgb="FFFFFF00"/>
        </patternFill>
      </fill>
    </dxf>
    <dxf>
      <font>
        <color theme="0" tint="-0.499984740745262"/>
      </font>
      <fill>
        <patternFill>
          <bgColor theme="0" tint="-0.499984740745262"/>
        </patternFill>
      </fill>
      <border>
        <left/>
        <right style="thin">
          <color auto="1"/>
        </right>
        <top/>
        <bottom/>
        <vertical/>
        <horizontal/>
      </border>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tint="-0.499984740745262"/>
      </font>
      <fill>
        <patternFill>
          <bgColor theme="0" tint="-0.499984740745262"/>
        </patternFill>
      </fill>
      <border>
        <left/>
        <right/>
        <top/>
        <bottom style="thin">
          <color auto="1"/>
        </bottom>
        <vertical/>
        <horizontal/>
      </border>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tint="-0.499984740745262"/>
      </font>
      <fill>
        <patternFill>
          <bgColor theme="0" tint="-0.499984740745262"/>
        </patternFill>
      </fill>
      <border>
        <left style="thin">
          <color auto="1"/>
        </left>
        <right style="thin">
          <color auto="1"/>
        </right>
        <top/>
        <bottom/>
        <vertical/>
        <horizontal/>
      </border>
    </dxf>
    <dxf>
      <font>
        <color theme="0" tint="-0.499984740745262"/>
      </font>
      <fill>
        <patternFill>
          <bgColor theme="0" tint="-0.499984740745262"/>
        </patternFill>
      </fill>
      <border>
        <left style="thin">
          <color auto="1"/>
        </left>
        <right style="thin">
          <color auto="1"/>
        </right>
        <top style="thin">
          <color auto="1"/>
        </top>
        <bottom/>
        <vertical/>
        <horizontal/>
      </border>
    </dxf>
    <dxf>
      <font>
        <color theme="0" tint="-0.499984740745262"/>
      </font>
      <fill>
        <patternFill>
          <bgColor theme="0" tint="-0.499984740745262"/>
        </patternFill>
      </fill>
      <border>
        <left style="thin">
          <color auto="1"/>
        </left>
        <right style="thin">
          <color auto="1"/>
        </right>
        <top style="thin">
          <color auto="1"/>
        </top>
        <bottom/>
        <vertical/>
        <horizontal/>
      </border>
    </dxf>
    <dxf>
      <font>
        <color theme="0" tint="-0.499984740745262"/>
      </font>
      <fill>
        <patternFill>
          <bgColor theme="0" tint="-0.499984740745262"/>
        </patternFill>
      </fill>
      <border>
        <left style="thin">
          <color auto="1"/>
        </left>
        <right/>
        <top/>
        <bottom style="thin">
          <color auto="1"/>
        </bottom>
        <vertical/>
        <horizontal/>
      </border>
    </dxf>
    <dxf>
      <font>
        <color theme="0" tint="-0.499984740745262"/>
      </font>
      <fill>
        <patternFill>
          <bgColor theme="0" tint="-0.499984740745262"/>
        </patternFill>
      </fill>
      <border>
        <left style="thin">
          <color auto="1"/>
        </left>
        <right/>
        <top/>
        <bottom style="thin">
          <color auto="1"/>
        </bottom>
        <vertical/>
        <horizontal/>
      </border>
    </dxf>
    <dxf>
      <font>
        <color theme="0" tint="-0.499984740745262"/>
      </font>
      <fill>
        <patternFill>
          <bgColor theme="0" tint="-0.499984740745262"/>
        </patternFill>
      </fill>
      <border>
        <left style="thin">
          <color auto="1"/>
        </left>
        <right/>
        <top/>
        <bottom/>
        <vertical/>
        <horizontal/>
      </border>
    </dxf>
    <dxf>
      <fill>
        <patternFill>
          <bgColor rgb="FFFFFF00"/>
        </patternFill>
      </fill>
    </dxf>
    <dxf>
      <font>
        <color theme="0" tint="-0.499984740745262"/>
      </font>
      <fill>
        <patternFill>
          <bgColor theme="0" tint="-0.499984740745262"/>
        </patternFill>
      </fill>
      <border>
        <left style="thin">
          <color auto="1"/>
        </left>
        <right/>
        <top/>
        <bottom/>
        <vertical/>
        <horizontal/>
      </border>
    </dxf>
    <dxf>
      <font>
        <color theme="0" tint="-0.499984740745262"/>
      </font>
      <fill>
        <patternFill>
          <bgColor theme="0" tint="-0.499984740745262"/>
        </patternFill>
      </fill>
      <border>
        <left style="thin">
          <color auto="1"/>
        </left>
        <right/>
        <top/>
        <bottom/>
        <vertical/>
        <horizontal/>
      </border>
    </dxf>
    <dxf>
      <fill>
        <patternFill>
          <bgColor rgb="FFFFFF00"/>
        </patternFill>
      </fill>
    </dxf>
    <dxf>
      <font>
        <color theme="0" tint="-0.499984740745262"/>
      </font>
      <fill>
        <patternFill>
          <bgColor theme="0" tint="-0.499984740745262"/>
        </patternFill>
      </fill>
      <border>
        <left style="thin">
          <color auto="1"/>
        </left>
        <right/>
        <top/>
        <bottom/>
        <vertical/>
        <horizontal/>
      </border>
    </dxf>
    <dxf>
      <fill>
        <patternFill>
          <bgColor rgb="FFFFFF00"/>
        </patternFill>
      </fill>
    </dxf>
    <dxf>
      <fill>
        <patternFill>
          <bgColor rgb="FFFFFF00"/>
        </patternFill>
      </fill>
    </dxf>
    <dxf>
      <fill>
        <patternFill>
          <bgColor rgb="FFFFFF00"/>
        </patternFill>
      </fill>
    </dxf>
    <dxf>
      <font>
        <color theme="0" tint="-0.499984740745262"/>
      </font>
      <fill>
        <patternFill>
          <bgColor theme="0" tint="-0.499984740745262"/>
        </patternFill>
      </fill>
      <border>
        <left style="thin">
          <color auto="1"/>
        </left>
        <right style="thin">
          <color auto="1"/>
        </right>
        <top style="thin">
          <color auto="1"/>
        </top>
        <bottom style="thin">
          <color auto="1"/>
        </bottom>
        <vertical/>
        <horizontal/>
      </border>
    </dxf>
    <dxf>
      <font>
        <color theme="0" tint="-0.499984740745262"/>
      </font>
      <fill>
        <patternFill>
          <bgColor theme="0" tint="-0.499984740745262"/>
        </patternFill>
      </fill>
      <border>
        <left/>
        <right style="thin">
          <color auto="1"/>
        </right>
        <top style="thin">
          <color auto="1"/>
        </top>
        <bottom style="thin">
          <color auto="1"/>
        </bottom>
        <vertical/>
        <horizontal/>
      </border>
    </dxf>
    <dxf>
      <font>
        <color theme="0" tint="-0.499984740745262"/>
      </font>
      <fill>
        <patternFill>
          <bgColor theme="0" tint="-0.499984740745262"/>
        </patternFill>
      </fill>
      <border>
        <left style="thin">
          <color auto="1"/>
        </left>
        <right style="thin">
          <color auto="1"/>
        </right>
        <top/>
        <bottom style="thin">
          <color auto="1"/>
        </bottom>
        <vertical/>
        <horizontal/>
      </border>
    </dxf>
    <dxf>
      <font>
        <color theme="0" tint="-0.499984740745262"/>
      </font>
      <fill>
        <patternFill>
          <bgColor theme="0" tint="-0.499984740745262"/>
        </patternFill>
      </fill>
      <border>
        <left/>
        <right style="thin">
          <color auto="1"/>
        </right>
        <top/>
        <bottom style="thin">
          <color auto="1"/>
        </bottom>
        <vertical/>
        <horizontal/>
      </border>
    </dxf>
    <dxf>
      <font>
        <color theme="0" tint="-0.499984740745262"/>
      </font>
      <fill>
        <patternFill>
          <bgColor theme="0" tint="-0.499984740745262"/>
        </patternFill>
      </fill>
      <border>
        <left/>
        <right style="thin">
          <color auto="1"/>
        </right>
        <top/>
        <bottom/>
        <vertical/>
        <horizontal/>
      </border>
    </dxf>
    <dxf>
      <font>
        <color theme="0" tint="-0.499984740745262"/>
      </font>
      <fill>
        <patternFill>
          <bgColor theme="0" tint="-0.499984740745262"/>
        </patternFill>
      </fill>
      <border>
        <left style="thin">
          <color auto="1"/>
        </left>
        <right style="thin">
          <color auto="1"/>
        </right>
        <top/>
        <bottom/>
        <vertical/>
        <horizontal/>
      </border>
    </dxf>
    <dxf>
      <font>
        <color theme="0" tint="-0.499984740745262"/>
      </font>
      <fill>
        <patternFill>
          <bgColor theme="0" tint="-0.499984740745262"/>
        </patternFill>
      </fill>
      <border>
        <left style="thin">
          <color auto="1"/>
        </left>
        <right style="thin">
          <color auto="1"/>
        </right>
        <top style="thin">
          <color auto="1"/>
        </top>
        <bottom/>
        <vertical/>
        <horizontal/>
      </border>
    </dxf>
    <dxf>
      <font>
        <color theme="0" tint="-0.499984740745262"/>
      </font>
      <fill>
        <patternFill>
          <bgColor theme="0" tint="-0.499984740745262"/>
        </patternFill>
      </fill>
      <border>
        <left/>
        <right style="thin">
          <color auto="1"/>
        </right>
        <top style="thin">
          <color auto="1"/>
        </top>
        <bottom/>
        <vertical/>
        <horizontal/>
      </border>
    </dxf>
    <dxf>
      <font>
        <color theme="0" tint="-0.499984740745262"/>
      </font>
      <fill>
        <patternFill>
          <bgColor theme="0" tint="-0.499984740745262"/>
        </patternFill>
      </fill>
      <border>
        <left style="thin">
          <color auto="1"/>
        </left>
        <right style="thin">
          <color auto="1"/>
        </right>
        <top/>
        <bottom style="thin">
          <color auto="1"/>
        </bottom>
        <vertical/>
        <horizontal/>
      </border>
    </dxf>
    <dxf>
      <font>
        <color theme="0" tint="-0.499984740745262"/>
      </font>
      <fill>
        <patternFill>
          <bgColor theme="0" tint="-0.499984740745262"/>
        </patternFill>
      </fill>
      <border>
        <left/>
        <right style="thin">
          <color auto="1"/>
        </right>
        <top/>
        <bottom style="thin">
          <color auto="1"/>
        </bottom>
        <vertical/>
        <horizontal/>
      </border>
    </dxf>
    <dxf>
      <font>
        <color theme="0" tint="-0.499984740745262"/>
      </font>
      <fill>
        <patternFill>
          <bgColor theme="0" tint="-0.499984740745262"/>
        </patternFill>
      </fill>
      <border>
        <left/>
        <right style="thin">
          <color auto="1"/>
        </right>
        <top/>
        <bottom/>
        <vertical/>
        <horizontal/>
      </border>
    </dxf>
    <dxf>
      <font>
        <color theme="0" tint="-0.499984740745262"/>
      </font>
      <fill>
        <patternFill>
          <bgColor theme="0" tint="-0.499984740745262"/>
        </patternFill>
      </fill>
      <border>
        <left style="thin">
          <color auto="1"/>
        </left>
        <right style="thin">
          <color auto="1"/>
        </right>
        <top/>
        <bottom/>
        <vertical/>
        <horizontal/>
      </border>
    </dxf>
    <dxf>
      <font>
        <color theme="0" tint="-0.499984740745262"/>
      </font>
      <fill>
        <patternFill>
          <bgColor theme="0" tint="-0.499984740745262"/>
        </patternFill>
      </fill>
      <border>
        <left/>
        <right style="thin">
          <color auto="1"/>
        </right>
        <top style="thin">
          <color auto="1"/>
        </top>
        <bottom/>
        <vertical/>
        <horizontal/>
      </border>
    </dxf>
    <dxf>
      <font>
        <color theme="0" tint="-0.499984740745262"/>
      </font>
      <fill>
        <patternFill>
          <bgColor theme="0" tint="-0.499984740745262"/>
        </patternFill>
      </fill>
      <border>
        <left style="thin">
          <color auto="1"/>
        </left>
        <right style="thin">
          <color auto="1"/>
        </right>
        <top style="thin">
          <color auto="1"/>
        </top>
        <bottom/>
        <vertical/>
        <horizontal/>
      </border>
    </dxf>
    <dxf>
      <font>
        <color theme="0" tint="-0.499984740745262"/>
      </font>
      <fill>
        <patternFill>
          <bgColor theme="0" tint="-0.499984740745262"/>
        </patternFill>
      </fill>
      <border>
        <left/>
        <right style="thin">
          <color auto="1"/>
        </right>
        <top/>
        <bottom style="thin">
          <color auto="1"/>
        </bottom>
        <vertical/>
        <horizontal/>
      </border>
    </dxf>
    <dxf>
      <font>
        <color theme="0" tint="-0.499984740745262"/>
      </font>
      <fill>
        <patternFill>
          <bgColor theme="0" tint="-0.499984740745262"/>
        </patternFill>
      </fill>
      <border>
        <left style="thin">
          <color auto="1"/>
        </left>
        <right style="thin">
          <color auto="1"/>
        </right>
        <top/>
        <bottom style="thin">
          <color auto="1"/>
        </bottom>
        <vertical/>
        <horizontal/>
      </border>
    </dxf>
    <dxf>
      <font>
        <color theme="0" tint="-0.499984740745262"/>
      </font>
      <fill>
        <patternFill>
          <bgColor theme="0" tint="-0.499984740745262"/>
        </patternFill>
      </fill>
      <border>
        <left/>
        <right style="thin">
          <color auto="1"/>
        </right>
        <top/>
        <bottom/>
        <vertical/>
        <horizontal/>
      </border>
    </dxf>
    <dxf>
      <font>
        <color theme="0" tint="-0.499984740745262"/>
      </font>
      <fill>
        <patternFill>
          <bgColor theme="0" tint="-0.499984740745262"/>
        </patternFill>
      </fill>
      <border>
        <left style="thin">
          <color auto="1"/>
        </left>
        <right style="thin">
          <color auto="1"/>
        </right>
        <top/>
        <bottom/>
        <vertical/>
        <horizontal/>
      </border>
    </dxf>
    <dxf>
      <font>
        <color theme="0" tint="-0.499984740745262"/>
      </font>
      <fill>
        <patternFill>
          <bgColor theme="0" tint="-0.499984740745262"/>
        </patternFill>
      </fill>
      <border>
        <left style="thin">
          <color auto="1"/>
        </left>
        <right style="thin">
          <color auto="1"/>
        </right>
        <top style="thin">
          <color auto="1"/>
        </top>
        <bottom/>
        <vertical/>
        <horizontal/>
      </border>
    </dxf>
    <dxf>
      <font>
        <color theme="0" tint="-0.499984740745262"/>
      </font>
      <fill>
        <patternFill>
          <bgColor theme="0" tint="-0.499984740745262"/>
        </patternFill>
      </fill>
      <border>
        <left/>
        <right style="thin">
          <color auto="1"/>
        </right>
        <top style="thin">
          <color auto="1"/>
        </top>
        <bottom/>
        <vertical/>
        <horizontal/>
      </border>
    </dxf>
    <dxf>
      <font>
        <color theme="0" tint="-0.499984740745262"/>
      </font>
      <fill>
        <patternFill>
          <bgColor theme="0" tint="-0.499984740745262"/>
        </patternFill>
      </fill>
      <border>
        <left style="thin">
          <color auto="1"/>
        </left>
        <right/>
        <top style="thin">
          <color auto="1"/>
        </top>
        <bottom style="thin">
          <color auto="1"/>
        </bottom>
        <vertical/>
        <horizontal/>
      </border>
    </dxf>
    <dxf>
      <font>
        <color theme="0" tint="-0.499984740745262"/>
      </font>
      <fill>
        <patternFill>
          <bgColor theme="0" tint="-0.499984740745262"/>
        </patternFill>
      </fill>
      <border>
        <left style="thin">
          <color auto="1"/>
        </left>
        <right/>
        <top/>
        <bottom style="thin">
          <color auto="1"/>
        </bottom>
        <vertical/>
        <horizontal/>
      </border>
    </dxf>
    <dxf>
      <font>
        <color theme="0" tint="-0.499984740745262"/>
      </font>
      <fill>
        <patternFill>
          <bgColor theme="0" tint="-0.499984740745262"/>
        </patternFill>
      </fill>
      <border>
        <left style="thin">
          <color auto="1"/>
        </left>
        <right/>
        <top/>
        <bottom/>
        <vertical/>
        <horizontal/>
      </border>
    </dxf>
    <dxf>
      <font>
        <color theme="0" tint="-0.499984740745262"/>
      </font>
      <fill>
        <patternFill>
          <bgColor theme="0" tint="-0.499984740745262"/>
        </patternFill>
      </fill>
      <border>
        <left style="thin">
          <color auto="1"/>
        </left>
        <right/>
        <top style="thin">
          <color auto="1"/>
        </top>
        <bottom/>
        <vertical/>
        <horizontal/>
      </border>
    </dxf>
    <dxf>
      <font>
        <color theme="0" tint="-0.499984740745262"/>
      </font>
      <fill>
        <patternFill>
          <bgColor theme="0" tint="-0.499984740745262"/>
        </patternFill>
      </fill>
      <border>
        <left style="thin">
          <color auto="1"/>
        </left>
        <right/>
        <top/>
        <bottom style="thin">
          <color auto="1"/>
        </bottom>
        <vertical/>
        <horizontal/>
      </border>
    </dxf>
    <dxf>
      <font>
        <color theme="0" tint="-0.499984740745262"/>
      </font>
      <fill>
        <patternFill>
          <bgColor theme="0" tint="-0.499984740745262"/>
        </patternFill>
      </fill>
      <border>
        <left style="thin">
          <color auto="1"/>
        </left>
        <right/>
        <top/>
        <bottom/>
        <vertical/>
        <horizontal/>
      </border>
    </dxf>
    <dxf>
      <font>
        <color theme="0" tint="-0.499984740745262"/>
      </font>
      <fill>
        <patternFill>
          <bgColor theme="0" tint="-0.499984740745262"/>
        </patternFill>
      </fill>
      <border>
        <left style="thin">
          <color auto="1"/>
        </left>
        <right/>
        <top style="thin">
          <color auto="1"/>
        </top>
        <bottom/>
        <vertical/>
        <horizontal/>
      </border>
    </dxf>
    <dxf>
      <font>
        <color theme="0" tint="-0.499984740745262"/>
      </font>
      <fill>
        <patternFill>
          <bgColor theme="0" tint="-0.499984740745262"/>
        </patternFill>
      </fill>
      <border>
        <left style="thin">
          <color auto="1"/>
        </left>
        <right/>
        <top/>
        <bottom style="thin">
          <color auto="1"/>
        </bottom>
        <vertical/>
        <horizontal/>
      </border>
    </dxf>
    <dxf>
      <font>
        <color theme="0" tint="-0.499984740745262"/>
      </font>
      <fill>
        <patternFill>
          <bgColor theme="0" tint="-0.499984740745262"/>
        </patternFill>
      </fill>
      <border>
        <left style="thin">
          <color auto="1"/>
        </left>
        <right/>
        <top/>
        <bottom/>
        <vertical/>
        <horizontal/>
      </border>
    </dxf>
    <dxf>
      <font>
        <color theme="0" tint="-0.499984740745262"/>
      </font>
      <fill>
        <patternFill>
          <bgColor theme="0" tint="-0.499984740745262"/>
        </patternFill>
      </fill>
      <border>
        <left style="thin">
          <color auto="1"/>
        </left>
        <right/>
        <top style="thin">
          <color auto="1"/>
        </top>
        <bottom/>
        <vertical/>
        <horizontal/>
      </border>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tint="-0.499984740745262"/>
      </font>
      <fill>
        <patternFill>
          <bgColor theme="0" tint="-0.499984740745262"/>
        </patternFill>
      </fill>
      <border>
        <left/>
        <right style="thin">
          <color auto="1"/>
        </right>
        <top/>
        <bottom style="thin">
          <color auto="1"/>
        </bottom>
        <vertical/>
        <horizontal/>
      </border>
    </dxf>
    <dxf>
      <font>
        <color theme="0" tint="-0.499984740745262"/>
      </font>
      <fill>
        <patternFill>
          <bgColor theme="0" tint="-0.499984740745262"/>
        </patternFill>
      </fill>
      <border>
        <left/>
        <right style="thin">
          <color auto="1"/>
        </right>
        <top/>
        <bottom style="thin">
          <color auto="1"/>
        </bottom>
        <vertical/>
        <horizontal/>
      </border>
    </dxf>
    <dxf>
      <fill>
        <patternFill>
          <bgColor rgb="FFFFFF00"/>
        </patternFill>
      </fill>
    </dxf>
    <dxf>
      <font>
        <color theme="0" tint="-0.499984740745262"/>
      </font>
      <fill>
        <patternFill>
          <bgColor theme="0" tint="-0.499984740745262"/>
        </patternFill>
      </fill>
      <border>
        <left/>
        <right style="thin">
          <color auto="1"/>
        </right>
        <top/>
        <bottom/>
        <vertical/>
        <horizontal/>
      </border>
    </dxf>
    <dxf>
      <font>
        <color theme="0" tint="-0.499984740745262"/>
      </font>
      <fill>
        <patternFill>
          <bgColor theme="0" tint="-0.499984740745262"/>
        </patternFill>
      </fill>
      <border>
        <left/>
        <right style="thin">
          <color auto="1"/>
        </right>
        <top/>
        <bottom/>
        <vertical/>
        <horizontal/>
      </border>
    </dxf>
    <dxf>
      <font>
        <color theme="0" tint="-0.499984740745262"/>
      </font>
      <fill>
        <patternFill>
          <bgColor theme="0" tint="-0.499984740745262"/>
        </patternFill>
      </fill>
      <border>
        <left/>
        <right style="thin">
          <color auto="1"/>
        </right>
        <top/>
        <bottom/>
        <vertical/>
        <horizontal/>
      </border>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tint="-0.499984740745262"/>
      </font>
      <fill>
        <patternFill>
          <bgColor theme="0" tint="-0.499984740745262"/>
        </patternFill>
      </fill>
      <border>
        <left/>
        <right/>
        <top/>
        <bottom style="thin">
          <color auto="1"/>
        </bottom>
        <vertical/>
        <horizontal/>
      </border>
    </dxf>
    <dxf>
      <font>
        <color theme="0" tint="-0.499984740745262"/>
      </font>
      <fill>
        <patternFill>
          <bgColor theme="0" tint="-0.499984740745262"/>
        </patternFill>
      </fill>
      <border>
        <left/>
        <right/>
        <top/>
        <bottom style="thin">
          <color auto="1"/>
        </bottom>
        <vertical/>
        <horizontal/>
      </border>
    </dxf>
    <dxf>
      <font>
        <color theme="0" tint="-0.499984740745262"/>
      </font>
      <fill>
        <patternFill>
          <bgColor theme="0" tint="-0.499984740745262"/>
        </patternFill>
      </fill>
      <border>
        <left/>
        <right/>
        <top/>
        <bottom/>
        <vertical/>
        <horizontal/>
      </border>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tint="-0.499984740745262"/>
      </font>
      <fill>
        <patternFill>
          <bgColor theme="0" tint="-0.499984740745262"/>
        </patternFill>
      </fill>
      <border>
        <left style="thin">
          <color auto="1"/>
        </left>
        <right style="thin">
          <color auto="1"/>
        </right>
        <top/>
        <bottom/>
        <vertical/>
        <horizontal/>
      </border>
    </dxf>
    <dxf>
      <font>
        <color theme="0" tint="-0.499984740745262"/>
      </font>
      <fill>
        <patternFill>
          <bgColor theme="0" tint="-0.499984740745262"/>
        </patternFill>
      </fill>
      <border>
        <left style="thin">
          <color auto="1"/>
        </left>
        <right style="thin">
          <color auto="1"/>
        </right>
        <top style="thin">
          <color auto="1"/>
        </top>
        <bottom/>
        <vertical/>
        <horizontal/>
      </border>
    </dxf>
    <dxf>
      <font>
        <color theme="0" tint="-0.499984740745262"/>
      </font>
      <fill>
        <patternFill>
          <bgColor theme="0" tint="-0.499984740745262"/>
        </patternFill>
      </fill>
      <border>
        <left style="thin">
          <color auto="1"/>
        </left>
        <right style="thin">
          <color auto="1"/>
        </right>
        <top style="thin">
          <color auto="1"/>
        </top>
        <bottom/>
        <vertical/>
        <horizontal/>
      </border>
    </dxf>
    <dxf>
      <font>
        <color theme="0" tint="-0.499984740745262"/>
      </font>
      <fill>
        <patternFill>
          <bgColor theme="0" tint="-0.499984740745262"/>
        </patternFill>
      </fill>
      <border>
        <left style="thin">
          <color auto="1"/>
        </left>
        <right/>
        <top/>
        <bottom style="thin">
          <color auto="1"/>
        </bottom>
        <vertical/>
        <horizontal/>
      </border>
    </dxf>
    <dxf>
      <font>
        <color theme="0" tint="-0.499984740745262"/>
      </font>
      <fill>
        <patternFill>
          <bgColor theme="0" tint="-0.499984740745262"/>
        </patternFill>
      </fill>
      <border>
        <left style="thin">
          <color auto="1"/>
        </left>
        <right/>
        <top/>
        <bottom style="thin">
          <color auto="1"/>
        </bottom>
        <vertical/>
        <horizontal/>
      </border>
    </dxf>
    <dxf>
      <font>
        <color theme="0" tint="-0.499984740745262"/>
      </font>
      <fill>
        <patternFill>
          <bgColor theme="0" tint="-0.499984740745262"/>
        </patternFill>
      </fill>
      <border>
        <left style="thin">
          <color auto="1"/>
        </left>
        <right/>
        <top/>
        <bottom/>
        <vertical/>
        <horizontal/>
      </border>
    </dxf>
    <dxf>
      <font>
        <color theme="0" tint="-0.499984740745262"/>
      </font>
      <fill>
        <patternFill>
          <bgColor theme="0" tint="-0.499984740745262"/>
        </patternFill>
      </fill>
      <border>
        <left style="thin">
          <color auto="1"/>
        </left>
        <right/>
        <top/>
        <bottom/>
        <vertical/>
        <horizontal/>
      </border>
    </dxf>
    <dxf>
      <font>
        <color theme="0" tint="-0.499984740745262"/>
      </font>
      <fill>
        <patternFill>
          <bgColor theme="0" tint="-0.499984740745262"/>
        </patternFill>
      </fill>
      <border>
        <left style="thin">
          <color auto="1"/>
        </left>
        <right/>
        <top/>
        <bottom/>
        <vertical/>
        <horizontal/>
      </border>
    </dxf>
    <dxf>
      <fill>
        <patternFill>
          <bgColor rgb="FFFFFF00"/>
        </patternFill>
      </fill>
    </dxf>
    <dxf>
      <font>
        <color theme="0" tint="-0.499984740745262"/>
      </font>
      <fill>
        <patternFill>
          <bgColor theme="0" tint="-0.499984740745262"/>
        </patternFill>
      </fill>
      <border>
        <left style="thin">
          <color auto="1"/>
        </left>
        <right/>
        <top/>
        <bottom/>
        <vertical/>
        <horizontal/>
      </border>
    </dxf>
    <dxf>
      <fill>
        <patternFill>
          <bgColor rgb="FFFFFF00"/>
        </patternFill>
      </fill>
    </dxf>
    <dxf>
      <fill>
        <patternFill>
          <bgColor rgb="FFFFFF00"/>
        </patternFill>
      </fill>
    </dxf>
    <dxf>
      <fill>
        <patternFill>
          <bgColor rgb="FFFFFF00"/>
        </patternFill>
      </fill>
    </dxf>
    <dxf>
      <fill>
        <patternFill>
          <bgColor rgb="FFFFFF00"/>
        </patternFill>
      </fill>
    </dxf>
    <dxf>
      <font>
        <color theme="0" tint="-0.499984740745262"/>
      </font>
      <fill>
        <patternFill>
          <bgColor theme="0" tint="-0.499984740745262"/>
        </patternFill>
      </fill>
      <border>
        <left/>
        <right style="thin">
          <color auto="1"/>
        </right>
        <top/>
        <bottom style="thin">
          <color auto="1"/>
        </bottom>
        <vertical/>
        <horizontal/>
      </border>
    </dxf>
    <dxf>
      <font>
        <color theme="0" tint="-0.499984740745262"/>
      </font>
      <fill>
        <patternFill>
          <bgColor theme="0" tint="-0.499984740745262"/>
        </patternFill>
      </fill>
      <border>
        <left/>
        <right style="thin">
          <color auto="1"/>
        </right>
        <top/>
        <bottom style="thin">
          <color auto="1"/>
        </bottom>
        <vertical/>
        <horizontal/>
      </border>
    </dxf>
    <dxf>
      <font>
        <color theme="0" tint="-0.499984740745262"/>
      </font>
      <fill>
        <patternFill>
          <bgColor theme="0" tint="-0.499984740745262"/>
        </patternFill>
      </fill>
      <border>
        <left/>
        <right style="thin">
          <color auto="1"/>
        </right>
        <top/>
        <bottom/>
        <vertical/>
        <horizontal/>
      </border>
    </dxf>
    <dxf>
      <fill>
        <patternFill>
          <bgColor rgb="FFFFFF00"/>
        </patternFill>
      </fill>
    </dxf>
    <dxf>
      <font>
        <color theme="0" tint="-0.499984740745262"/>
      </font>
      <fill>
        <patternFill>
          <bgColor theme="0" tint="-0.499984740745262"/>
        </patternFill>
      </fill>
      <border>
        <left/>
        <right style="thin">
          <color auto="1"/>
        </right>
        <top/>
        <bottom/>
        <vertical/>
        <horizontal/>
      </border>
    </dxf>
    <dxf>
      <font>
        <color theme="0" tint="-0.499984740745262"/>
      </font>
      <fill>
        <patternFill>
          <bgColor theme="0" tint="-0.499984740745262"/>
        </patternFill>
      </fill>
      <border>
        <left/>
        <right style="thin">
          <color auto="1"/>
        </right>
        <top/>
        <bottom/>
        <vertical/>
        <horizontal/>
      </border>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tint="-0.499984740745262"/>
      </font>
      <fill>
        <patternFill>
          <bgColor theme="0" tint="-0.499984740745262"/>
        </patternFill>
      </fill>
      <border>
        <left/>
        <right/>
        <top/>
        <bottom style="thin">
          <color auto="1"/>
        </bottom>
        <vertical/>
        <horizontal/>
      </border>
    </dxf>
    <dxf>
      <font>
        <color theme="0" tint="-0.499984740745262"/>
      </font>
      <fill>
        <patternFill>
          <bgColor theme="0" tint="-0.499984740745262"/>
        </patternFill>
      </fill>
      <border>
        <left/>
        <right/>
        <top/>
        <bottom style="thin">
          <color auto="1"/>
        </bottom>
        <vertical/>
        <horizontal/>
      </border>
    </dxf>
    <dxf>
      <font>
        <color theme="0" tint="-0.499984740745262"/>
      </font>
      <fill>
        <patternFill>
          <bgColor theme="0" tint="-0.499984740745262"/>
        </patternFill>
      </fill>
      <border>
        <left/>
        <right/>
        <top style="thin">
          <color auto="1"/>
        </top>
        <bottom/>
        <vertical/>
        <horizontal/>
      </border>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tint="-0.499984740745262"/>
      </font>
      <fill>
        <patternFill>
          <bgColor theme="0" tint="-0.499984740745262"/>
        </patternFill>
      </fill>
      <border>
        <left style="thin">
          <color auto="1"/>
        </left>
        <right style="thin">
          <color auto="1"/>
        </right>
        <top/>
        <bottom/>
        <vertical/>
        <horizontal/>
      </border>
    </dxf>
    <dxf>
      <font>
        <color theme="0" tint="-0.499984740745262"/>
      </font>
      <fill>
        <patternFill>
          <bgColor theme="0" tint="-0.499984740745262"/>
        </patternFill>
      </fill>
      <border>
        <left style="thin">
          <color auto="1"/>
        </left>
        <right style="thin">
          <color auto="1"/>
        </right>
        <top style="thin">
          <color auto="1"/>
        </top>
        <bottom/>
        <vertical/>
        <horizontal/>
      </border>
    </dxf>
    <dxf>
      <font>
        <color theme="0" tint="-0.499984740745262"/>
      </font>
      <fill>
        <patternFill>
          <bgColor theme="0" tint="-0.499984740745262"/>
        </patternFill>
      </fill>
      <border>
        <left style="thin">
          <color auto="1"/>
        </left>
        <right style="thin">
          <color auto="1"/>
        </right>
        <top style="thin">
          <color auto="1"/>
        </top>
        <bottom/>
        <vertical/>
        <horizontal/>
      </border>
    </dxf>
    <dxf>
      <font>
        <color theme="0" tint="-0.499984740745262"/>
      </font>
      <fill>
        <patternFill>
          <bgColor theme="0" tint="-0.499984740745262"/>
        </patternFill>
      </fill>
      <border>
        <left style="thin">
          <color auto="1"/>
        </left>
        <right/>
        <top/>
        <bottom style="thin">
          <color auto="1"/>
        </bottom>
        <vertical/>
        <horizontal/>
      </border>
    </dxf>
    <dxf>
      <font>
        <color theme="0" tint="-0.499984740745262"/>
      </font>
      <fill>
        <patternFill>
          <bgColor theme="0" tint="-0.499984740745262"/>
        </patternFill>
      </fill>
      <border>
        <left style="thin">
          <color auto="1"/>
        </left>
        <right/>
        <top/>
        <bottom style="thin">
          <color auto="1"/>
        </bottom>
        <vertical/>
        <horizontal/>
      </border>
    </dxf>
    <dxf>
      <font>
        <color theme="0" tint="-0.499984740745262"/>
      </font>
      <fill>
        <patternFill>
          <bgColor theme="0" tint="-0.499984740745262"/>
        </patternFill>
      </fill>
      <border>
        <left style="thin">
          <color auto="1"/>
        </left>
        <right/>
        <top style="thin">
          <color auto="1"/>
        </top>
        <bottom/>
        <vertical/>
        <horizontal/>
      </border>
    </dxf>
    <dxf>
      <font>
        <color theme="0" tint="-0.499984740745262"/>
      </font>
      <fill>
        <patternFill>
          <bgColor theme="0" tint="-0.499984740745262"/>
        </patternFill>
      </fill>
      <border>
        <left style="thin">
          <color auto="1"/>
        </left>
        <right/>
        <top/>
        <bottom/>
        <vertical/>
        <horizontal/>
      </border>
    </dxf>
    <dxf>
      <font>
        <color theme="0" tint="-0.499984740745262"/>
      </font>
      <fill>
        <patternFill>
          <bgColor theme="0" tint="-0.499984740745262"/>
        </patternFill>
      </fill>
      <border>
        <left style="thin">
          <color auto="1"/>
        </left>
        <right/>
        <top/>
        <bottom/>
        <vertical/>
        <horizontal/>
      </border>
    </dxf>
    <dxf>
      <font>
        <color theme="0" tint="-0.499984740745262"/>
      </font>
      <fill>
        <patternFill>
          <bgColor theme="0" tint="-0.499984740745262"/>
        </patternFill>
      </fill>
      <border>
        <left style="thin">
          <color auto="1"/>
        </left>
        <right/>
        <top/>
        <bottom/>
        <vertical/>
        <horizontal/>
      </border>
    </dxf>
    <dxf>
      <fill>
        <patternFill>
          <bgColor rgb="FFFFFF00"/>
        </patternFill>
      </fill>
    </dxf>
    <dxf>
      <fill>
        <patternFill>
          <bgColor rgb="FFFFFF00"/>
        </patternFill>
      </fill>
    </dxf>
    <dxf>
      <font>
        <color theme="0" tint="-0.499984740745262"/>
      </font>
      <fill>
        <patternFill>
          <bgColor theme="0" tint="-0.499984740745262"/>
        </patternFill>
      </fill>
      <border>
        <left style="thin">
          <color auto="1"/>
        </left>
        <right/>
        <top/>
        <bottom/>
        <vertical/>
        <horizontal/>
      </border>
    </dxf>
    <dxf>
      <fill>
        <patternFill>
          <bgColor rgb="FFFFFF00"/>
        </patternFill>
      </fill>
    </dxf>
    <dxf>
      <fill>
        <patternFill>
          <bgColor rgb="FFFFFF00"/>
        </patternFill>
      </fill>
    </dxf>
    <dxf>
      <fill>
        <patternFill>
          <bgColor rgb="FFFFFF00"/>
        </patternFill>
      </fill>
    </dxf>
    <dxf>
      <font>
        <color theme="0" tint="-0.499984740745262"/>
      </font>
      <fill>
        <patternFill>
          <bgColor theme="0" tint="-0.499984740745262"/>
        </patternFill>
      </fill>
      <border>
        <left/>
        <right style="thin">
          <color auto="1"/>
        </right>
        <top/>
        <bottom/>
        <vertical/>
        <horizontal/>
      </border>
    </dxf>
    <dxf>
      <font>
        <color theme="0" tint="-0.499984740745262"/>
      </font>
      <fill>
        <patternFill>
          <bgColor theme="0" tint="-0.499984740745262"/>
        </patternFill>
      </fill>
      <border>
        <left/>
        <right style="thin">
          <color auto="1"/>
        </right>
        <top/>
        <bottom/>
        <vertical/>
        <horizontal/>
      </border>
    </dxf>
    <dxf>
      <font>
        <color theme="0" tint="-0.499984740745262"/>
      </font>
      <fill>
        <patternFill>
          <bgColor theme="0" tint="-0.499984740745262"/>
        </patternFill>
      </fill>
      <border>
        <left/>
        <right style="thin">
          <color auto="1"/>
        </right>
        <top/>
        <bottom/>
        <vertical/>
        <horizontal/>
      </border>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tint="-0.499984740745262"/>
      </font>
      <fill>
        <patternFill>
          <bgColor theme="0" tint="-0.499984740745262"/>
        </patternFill>
      </fill>
      <border>
        <left/>
        <right style="thin">
          <color auto="1"/>
        </right>
        <top style="thin">
          <color auto="1"/>
        </top>
        <bottom/>
        <vertical/>
        <horizontal/>
      </border>
    </dxf>
    <dxf>
      <font>
        <color theme="0" tint="-0.499984740745262"/>
      </font>
      <fill>
        <patternFill>
          <bgColor theme="0" tint="-0.499984740745262"/>
        </patternFill>
      </fill>
      <border>
        <left/>
        <right style="thin">
          <color auto="1"/>
        </right>
        <top/>
        <bottom/>
        <vertical/>
        <horizontal/>
      </border>
    </dxf>
    <dxf>
      <font>
        <color theme="0" tint="-0.499984740745262"/>
      </font>
      <fill>
        <patternFill>
          <bgColor theme="0" tint="-0.499984740745262"/>
        </patternFill>
      </fill>
      <border>
        <left/>
        <right style="thin">
          <color auto="1"/>
        </right>
        <top style="thin">
          <color auto="1"/>
        </top>
        <bottom/>
        <vertical/>
        <horizontal/>
      </border>
    </dxf>
    <dxf>
      <font>
        <color theme="0" tint="-0.499984740745262"/>
      </font>
      <fill>
        <patternFill>
          <bgColor theme="0" tint="-0.499984740745262"/>
        </patternFill>
      </fill>
      <border>
        <left/>
        <right/>
        <top/>
        <bottom style="thin">
          <color auto="1"/>
        </bottom>
        <vertical/>
        <horizontal/>
      </border>
    </dxf>
    <dxf>
      <font>
        <color theme="0" tint="-0.499984740745262"/>
      </font>
      <fill>
        <patternFill>
          <bgColor theme="0" tint="-0.499984740745262"/>
        </patternFill>
      </fill>
      <border>
        <left/>
        <right/>
        <top/>
        <bottom style="thin">
          <color auto="1"/>
        </bottom>
        <vertical/>
        <horizontal/>
      </border>
    </dxf>
    <dxf>
      <fill>
        <patternFill>
          <bgColor rgb="FFFFFF00"/>
        </patternFill>
      </fill>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style="thin">
          <color auto="1"/>
        </top>
        <bottom/>
        <vertical/>
        <horizontal/>
      </border>
    </dxf>
    <dxf>
      <fill>
        <patternFill>
          <bgColor rgb="FFFFFF00"/>
        </patternFill>
      </fill>
    </dxf>
    <dxf>
      <font>
        <color theme="0" tint="-0.499984740745262"/>
      </font>
      <fill>
        <patternFill>
          <bgColor theme="0" tint="-0.499984740745262"/>
        </patternFill>
      </fill>
      <border>
        <left/>
        <right/>
        <top style="thin">
          <color auto="1"/>
        </top>
        <bottom/>
        <vertical/>
        <horizontal/>
      </border>
    </dxf>
    <dxf>
      <font>
        <color theme="0" tint="-0.499984740745262"/>
      </font>
      <fill>
        <patternFill>
          <bgColor theme="0" tint="-0.499984740745262"/>
        </patternFill>
      </fill>
      <border>
        <left style="thin">
          <color auto="1"/>
        </left>
        <right/>
        <top/>
        <bottom style="thin">
          <color auto="1"/>
        </bottom>
        <vertical/>
        <horizontal/>
      </border>
    </dxf>
    <dxf>
      <font>
        <color theme="0" tint="-0.499984740745262"/>
      </font>
      <fill>
        <patternFill>
          <bgColor theme="0" tint="-0.499984740745262"/>
        </patternFill>
      </fill>
      <border>
        <left style="thin">
          <color auto="1"/>
        </left>
        <right/>
        <top/>
        <bottom style="thin">
          <color auto="1"/>
        </bottom>
        <vertical/>
        <horizontal/>
      </border>
    </dxf>
    <dxf>
      <font>
        <color theme="0" tint="-0.499984740745262"/>
      </font>
      <fill>
        <patternFill>
          <bgColor theme="0" tint="-0.499984740745262"/>
        </patternFill>
      </fill>
      <border>
        <left style="thin">
          <color auto="1"/>
        </left>
        <right/>
        <top/>
        <bottom/>
        <vertical/>
        <horizontal/>
      </border>
    </dxf>
    <dxf>
      <font>
        <color theme="0" tint="-0.499984740745262"/>
      </font>
      <fill>
        <patternFill>
          <bgColor theme="0" tint="-0.499984740745262"/>
        </patternFill>
      </fill>
      <border>
        <left style="thin">
          <color auto="1"/>
        </left>
        <right/>
        <top/>
        <bottom/>
        <vertical/>
        <horizontal/>
      </border>
    </dxf>
    <dxf>
      <font>
        <color theme="0" tint="-0.499984740745262"/>
      </font>
      <fill>
        <patternFill>
          <bgColor theme="0" tint="-0.499984740745262"/>
        </patternFill>
      </fill>
      <border>
        <left style="thin">
          <color auto="1"/>
        </left>
        <right/>
        <top/>
        <bottom/>
        <vertical/>
        <horizontal/>
      </border>
    </dxf>
    <dxf>
      <font>
        <color theme="0" tint="-0.499984740745262"/>
      </font>
      <fill>
        <patternFill>
          <bgColor theme="0" tint="-0.499984740745262"/>
        </patternFill>
      </fill>
      <border>
        <left style="thin">
          <color auto="1"/>
        </left>
        <top style="thin">
          <color auto="1"/>
        </top>
        <vertical/>
        <horizontal/>
      </border>
    </dxf>
    <dxf>
      <font>
        <color theme="0" tint="-0.499984740745262"/>
      </font>
      <fill>
        <patternFill>
          <bgColor theme="0" tint="-0.499984740745262"/>
        </patternFill>
      </fill>
      <border>
        <left style="thin">
          <color auto="1"/>
        </left>
        <right/>
        <top/>
        <bottom/>
        <vertical/>
        <horizontal/>
      </border>
    </dxf>
    <dxf>
      <fill>
        <patternFill>
          <bgColor rgb="FFFFFF00"/>
        </patternFill>
      </fill>
    </dxf>
    <dxf>
      <font>
        <color theme="0" tint="-0.499984740745262"/>
      </font>
      <fill>
        <patternFill>
          <bgColor theme="0" tint="-0.499984740745262"/>
        </patternFill>
      </fill>
      <border>
        <left style="thin">
          <color auto="1"/>
        </left>
        <right/>
        <top style="thin">
          <color auto="1"/>
        </top>
        <bottom/>
        <vertical/>
        <horizontal/>
      </border>
    </dxf>
    <dxf>
      <font>
        <color theme="0" tint="-0.499984740745262"/>
      </font>
      <fill>
        <patternFill>
          <bgColor theme="0" tint="-0.499984740745262"/>
        </patternFill>
      </fill>
      <border>
        <left/>
        <right style="thin">
          <color auto="1"/>
        </right>
        <top/>
        <bottom style="thin">
          <color auto="1"/>
        </bottom>
        <vertical/>
        <horizontal/>
      </border>
    </dxf>
    <dxf>
      <font>
        <color theme="0" tint="-0.499984740745262"/>
      </font>
      <fill>
        <patternFill>
          <bgColor theme="0" tint="-0.499984740745262"/>
        </patternFill>
      </fill>
      <border>
        <left/>
        <right style="thin">
          <color auto="1"/>
        </right>
        <top/>
        <bottom style="thin">
          <color auto="1"/>
        </bottom>
        <vertical/>
        <horizontal/>
      </border>
    </dxf>
    <dxf>
      <font>
        <color theme="0" tint="-0.499984740745262"/>
      </font>
      <fill>
        <patternFill>
          <bgColor theme="0" tint="-0.499984740745262"/>
        </patternFill>
      </fill>
      <border>
        <left/>
        <right style="thin">
          <color auto="1"/>
        </right>
        <top/>
        <bottom/>
        <vertical/>
        <horizontal/>
      </border>
    </dxf>
    <dxf>
      <font>
        <color theme="0" tint="-0.499984740745262"/>
      </font>
      <fill>
        <patternFill>
          <bgColor theme="0" tint="-0.499984740745262"/>
        </patternFill>
      </fill>
      <border>
        <left/>
        <right style="thin">
          <color auto="1"/>
        </right>
        <top/>
        <bottom/>
        <vertical/>
        <horizontal/>
      </border>
    </dxf>
    <dxf>
      <font>
        <color theme="0" tint="-0.499984740745262"/>
      </font>
      <fill>
        <patternFill>
          <bgColor theme="0" tint="-0.499984740745262"/>
        </patternFill>
      </fill>
      <border>
        <left/>
        <right/>
        <top/>
        <bottom style="thin">
          <color auto="1"/>
        </bottom>
        <vertical/>
        <horizontal/>
      </border>
    </dxf>
    <dxf>
      <fill>
        <patternFill>
          <bgColor rgb="FFFFFF00"/>
        </patternFill>
      </fill>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style="thin">
          <color auto="1"/>
        </left>
        <right style="thin">
          <color auto="1"/>
        </right>
        <top style="thin">
          <color auto="1"/>
        </top>
        <bottom/>
        <vertical/>
        <horizontal/>
      </border>
    </dxf>
    <dxf>
      <font>
        <color theme="0" tint="-0.499984740745262"/>
      </font>
      <fill>
        <patternFill>
          <bgColor theme="0" tint="-0.499984740745262"/>
        </patternFill>
      </fill>
      <border>
        <left/>
        <right style="thin">
          <color auto="1"/>
        </right>
        <top style="thin">
          <color auto="1"/>
        </top>
        <bottom/>
        <vertical/>
        <horizontal/>
      </border>
    </dxf>
    <dxf>
      <font>
        <color theme="0" tint="-0.499984740745262"/>
      </font>
      <fill>
        <patternFill>
          <bgColor theme="0" tint="-0.499984740745262"/>
        </patternFill>
      </fill>
      <border>
        <left style="thin">
          <color auto="1"/>
        </left>
        <right/>
        <top/>
        <bottom style="thin">
          <color auto="1"/>
        </bottom>
        <vertical/>
        <horizontal/>
      </border>
    </dxf>
    <dxf>
      <fill>
        <patternFill>
          <bgColor rgb="FFFFFF00"/>
        </patternFill>
      </fill>
    </dxf>
    <dxf>
      <font>
        <color theme="0" tint="-0.499984740745262"/>
      </font>
      <fill>
        <patternFill>
          <bgColor theme="0" tint="-0.499984740745262"/>
        </patternFill>
      </fill>
      <border>
        <left style="thin">
          <color auto="1"/>
        </left>
        <right/>
        <top/>
        <bottom/>
        <vertical/>
        <horizontal/>
      </border>
    </dxf>
    <dxf>
      <font>
        <color theme="0" tint="-0.499984740745262"/>
      </font>
      <fill>
        <patternFill>
          <bgColor theme="0" tint="-0.499984740745262"/>
        </patternFill>
      </fill>
      <border>
        <left/>
        <right/>
        <top/>
        <bottom style="thin">
          <color auto="1"/>
        </bottom>
        <vertical/>
        <horizontal/>
      </border>
    </dxf>
    <dxf>
      <font>
        <color theme="0" tint="-0.499984740745262"/>
      </font>
      <fill>
        <patternFill>
          <bgColor theme="0" tint="-0.499984740745262"/>
        </patternFill>
      </fill>
      <border>
        <left/>
        <right/>
        <top/>
        <bottom/>
        <vertical/>
        <horizontal/>
      </border>
    </dxf>
    <dxf>
      <fill>
        <patternFill>
          <bgColor rgb="FFFFFF00"/>
        </patternFill>
      </fill>
    </dxf>
    <dxf>
      <font>
        <color theme="0" tint="-0.499984740745262"/>
      </font>
      <fill>
        <patternFill>
          <bgColor theme="0" tint="-0.499984740745262"/>
        </patternFill>
      </fill>
      <border>
        <left style="thin">
          <color auto="1"/>
        </left>
        <right/>
        <top style="thin">
          <color auto="1"/>
        </top>
        <bottom/>
        <vertical/>
        <horizontal/>
      </border>
    </dxf>
    <dxf>
      <font>
        <color theme="0" tint="-0.499984740745262"/>
      </font>
      <fill>
        <patternFill>
          <bgColor theme="0" tint="-0.499984740745262"/>
        </patternFill>
      </fill>
      <border>
        <left style="thin">
          <color auto="1"/>
        </left>
        <right/>
        <top/>
        <bottom style="thin">
          <color auto="1"/>
        </bottom>
        <vertical/>
        <horizontal/>
      </border>
    </dxf>
    <dxf>
      <fill>
        <patternFill>
          <bgColor rgb="FFFFFF00"/>
        </patternFill>
      </fill>
    </dxf>
    <dxf>
      <font>
        <color theme="0" tint="-0.499984740745262"/>
      </font>
      <fill>
        <patternFill>
          <bgColor theme="0" tint="-0.499984740745262"/>
        </patternFill>
      </fill>
      <border>
        <left style="thin">
          <color auto="1"/>
        </left>
        <right/>
        <top/>
        <bottom/>
        <vertical/>
        <horizontal/>
      </border>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tint="-0.499984740745262"/>
      </font>
      <fill>
        <patternFill>
          <bgColor theme="0" tint="-0.499984740745262"/>
        </patternFill>
      </fill>
      <border>
        <left/>
        <right style="thin">
          <color auto="1"/>
        </right>
        <top/>
        <bottom style="thin">
          <color auto="1"/>
        </bottom>
        <vertical/>
        <horizontal/>
      </border>
    </dxf>
    <dxf>
      <font>
        <color theme="0" tint="-0.499984740745262"/>
      </font>
      <fill>
        <patternFill>
          <bgColor theme="0" tint="-0.499984740745262"/>
        </patternFill>
      </fill>
      <border>
        <left/>
        <right style="thin">
          <color auto="1"/>
        </right>
        <top/>
        <bottom style="thin">
          <color auto="1"/>
        </bottom>
        <vertical/>
        <horizontal/>
      </border>
    </dxf>
    <dxf>
      <font>
        <color theme="0" tint="-0.499984740745262"/>
      </font>
      <fill>
        <patternFill>
          <bgColor theme="0" tint="-0.499984740745262"/>
        </patternFill>
      </fill>
      <border>
        <left/>
        <right style="thin">
          <color auto="1"/>
        </right>
        <top/>
        <bottom/>
        <vertical/>
        <horizontal/>
      </border>
    </dxf>
    <dxf>
      <font>
        <color theme="0" tint="-0.499984740745262"/>
      </font>
      <fill>
        <patternFill>
          <bgColor theme="0" tint="-0.499984740745262"/>
        </patternFill>
      </fill>
      <border>
        <left/>
        <right style="thin">
          <color auto="1"/>
        </right>
        <top/>
        <bottom/>
        <vertical/>
        <horizontal/>
      </border>
    </dxf>
    <dxf>
      <font>
        <color theme="0" tint="-0.499984740745262"/>
      </font>
      <fill>
        <patternFill>
          <bgColor theme="0" tint="-0.499984740745262"/>
        </patternFill>
      </fill>
      <border>
        <left/>
        <right/>
        <top/>
        <bottom style="thin">
          <color auto="1"/>
        </bottom>
        <vertical/>
        <horizontal/>
      </border>
    </dxf>
    <dxf>
      <fill>
        <patternFill>
          <bgColor rgb="FFFFFF00"/>
        </patternFill>
      </fill>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style="thin">
          <color auto="1"/>
        </right>
        <top style="thin">
          <color auto="1"/>
        </top>
        <bottom/>
        <vertical/>
        <horizontal/>
      </border>
    </dxf>
    <dxf>
      <font>
        <color theme="0" tint="-0.499984740745262"/>
      </font>
      <fill>
        <patternFill>
          <bgColor theme="0" tint="-0.499984740745262"/>
        </patternFill>
      </fill>
      <border>
        <left style="thin">
          <color auto="1"/>
        </left>
        <right style="thin">
          <color auto="1"/>
        </right>
        <top style="thin">
          <color auto="1"/>
        </top>
        <bottom/>
        <vertical/>
        <horizontal/>
      </border>
    </dxf>
    <dxf>
      <font>
        <color theme="0" tint="-0.499984740745262"/>
      </font>
      <fill>
        <patternFill>
          <bgColor theme="0" tint="-0.499984740745262"/>
        </patternFill>
      </fill>
      <border>
        <left style="thin">
          <color auto="1"/>
        </left>
        <right/>
        <top/>
        <bottom style="thin">
          <color auto="1"/>
        </bottom>
        <vertical/>
        <horizontal/>
      </border>
    </dxf>
    <dxf>
      <fill>
        <patternFill>
          <bgColor rgb="FFFFFF00"/>
        </patternFill>
      </fill>
    </dxf>
    <dxf>
      <font>
        <color theme="0" tint="-0.499984740745262"/>
      </font>
      <fill>
        <patternFill>
          <bgColor theme="0" tint="-0.499984740745262"/>
        </patternFill>
      </fill>
      <border>
        <left style="thin">
          <color auto="1"/>
        </left>
        <right/>
        <top/>
        <bottom/>
        <vertical/>
        <horizontal/>
      </border>
    </dxf>
    <dxf>
      <font>
        <color theme="0" tint="-0.499984740745262"/>
      </font>
      <fill>
        <patternFill>
          <bgColor theme="0" tint="-0.499984740745262"/>
        </patternFill>
      </fill>
      <border>
        <left/>
        <right/>
        <top/>
        <bottom style="thin">
          <color auto="1"/>
        </bottom>
        <vertical/>
        <horizontal/>
      </border>
    </dxf>
    <dxf>
      <font>
        <color theme="0" tint="-0.499984740745262"/>
      </font>
      <fill>
        <patternFill>
          <bgColor theme="0" tint="-0.499984740745262"/>
        </patternFill>
      </fill>
      <border>
        <left/>
        <right/>
        <top/>
        <bottom/>
        <vertical/>
        <horizontal/>
      </border>
    </dxf>
    <dxf>
      <fill>
        <patternFill>
          <bgColor rgb="FFFFFF00"/>
        </patternFill>
      </fill>
    </dxf>
    <dxf>
      <font>
        <color theme="0" tint="-0.499984740745262"/>
      </font>
      <fill>
        <patternFill>
          <bgColor theme="0" tint="-0.499984740745262"/>
        </patternFill>
      </fill>
      <border>
        <left style="thin">
          <color auto="1"/>
        </left>
        <right/>
        <top style="thin">
          <color auto="1"/>
        </top>
        <bottom/>
        <vertical/>
        <horizontal/>
      </border>
    </dxf>
    <dxf>
      <font>
        <color theme="0" tint="-0.499984740745262"/>
      </font>
      <fill>
        <patternFill>
          <bgColor theme="0" tint="-0.499984740745262"/>
        </patternFill>
      </fill>
      <border>
        <left style="thin">
          <color auto="1"/>
        </left>
        <right/>
        <top/>
        <bottom style="thin">
          <color auto="1"/>
        </bottom>
        <vertical/>
        <horizontal/>
      </border>
    </dxf>
    <dxf>
      <fill>
        <patternFill>
          <bgColor rgb="FFFFFF00"/>
        </patternFill>
      </fill>
    </dxf>
    <dxf>
      <font>
        <color theme="0" tint="-0.499984740745262"/>
      </font>
      <fill>
        <patternFill>
          <bgColor theme="0" tint="-0.499984740745262"/>
        </patternFill>
      </fill>
      <border>
        <left style="thin">
          <color auto="1"/>
        </left>
        <right/>
        <top/>
        <bottom/>
        <vertical/>
        <horizontal/>
      </border>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ont>
        <color theme="0" tint="-0.499984740745262"/>
      </font>
      <fill>
        <patternFill>
          <bgColor theme="0" tint="-0.499984740745262"/>
        </patternFill>
      </fill>
      <border>
        <left/>
        <right style="thin">
          <color auto="1"/>
        </right>
        <top style="thin">
          <color auto="1"/>
        </top>
        <bottom style="thin">
          <color auto="1"/>
        </bottom>
        <vertical/>
        <horizontal/>
      </border>
    </dxf>
    <dxf>
      <font>
        <color theme="0" tint="-0.499984740745262"/>
      </font>
      <fill>
        <patternFill>
          <bgColor theme="0" tint="-0.499984740745262"/>
        </patternFill>
      </fill>
      <border>
        <left/>
        <right style="thin">
          <color auto="1"/>
        </right>
        <top/>
        <bottom style="thin">
          <color auto="1"/>
        </bottom>
        <vertical/>
        <horizontal/>
      </border>
    </dxf>
    <dxf>
      <font>
        <color theme="0" tint="-0.499984740745262"/>
      </font>
      <fill>
        <patternFill>
          <bgColor theme="0" tint="-0.499984740745262"/>
        </patternFill>
      </fill>
      <border>
        <left/>
        <right style="thin">
          <color auto="1"/>
        </right>
        <top style="thin">
          <color auto="1"/>
        </top>
        <bottom/>
        <vertical/>
        <horizontal/>
      </border>
    </dxf>
    <dxf>
      <font>
        <color theme="0" tint="-0.499984740745262"/>
      </font>
      <fill>
        <patternFill>
          <bgColor theme="0" tint="-0.499984740745262"/>
        </patternFill>
      </fill>
      <border>
        <left/>
        <right style="thin">
          <color auto="1"/>
        </right>
        <top/>
        <bottom style="thin">
          <color auto="1"/>
        </bottom>
        <vertical/>
        <horizontal/>
      </border>
    </dxf>
    <dxf>
      <font>
        <color theme="0" tint="-0.499984740745262"/>
      </font>
      <fill>
        <patternFill>
          <bgColor theme="0" tint="-0.499984740745262"/>
        </patternFill>
      </fill>
      <border>
        <left style="thin">
          <color auto="1"/>
        </left>
        <right style="thin">
          <color auto="1"/>
        </right>
        <top/>
        <bottom style="thin">
          <color auto="1"/>
        </bottom>
        <vertical/>
        <horizontal/>
      </border>
    </dxf>
    <dxf>
      <font>
        <color theme="0" tint="-0.499984740745262"/>
      </font>
      <fill>
        <patternFill>
          <bgColor theme="0" tint="-0.499984740745262"/>
        </patternFill>
      </fill>
      <border>
        <left/>
        <right style="thin">
          <color auto="1"/>
        </right>
        <top/>
        <bottom/>
        <vertical/>
        <horizontal/>
      </border>
    </dxf>
    <dxf>
      <font>
        <color theme="0" tint="-0.499984740745262"/>
      </font>
      <fill>
        <patternFill>
          <bgColor theme="0" tint="-0.499984740745262"/>
        </patternFill>
      </fill>
      <border>
        <left style="thin">
          <color auto="1"/>
        </left>
        <right style="thin">
          <color auto="1"/>
        </right>
        <top/>
        <bottom/>
        <vertical/>
        <horizontal/>
      </border>
    </dxf>
    <dxf>
      <font>
        <color theme="0" tint="-0.499984740745262"/>
      </font>
      <fill>
        <patternFill>
          <bgColor theme="0" tint="-0.499984740745262"/>
        </patternFill>
      </fill>
      <border>
        <left/>
        <right style="thin">
          <color auto="1"/>
        </right>
        <top/>
        <bottom/>
        <vertical/>
        <horizontal/>
      </border>
    </dxf>
    <dxf>
      <font>
        <color theme="0" tint="-0.499984740745262"/>
      </font>
      <fill>
        <patternFill>
          <bgColor theme="0" tint="-0.499984740745262"/>
        </patternFill>
      </fill>
      <border>
        <left style="thin">
          <color auto="1"/>
        </left>
        <right style="thin">
          <color auto="1"/>
        </right>
        <top/>
        <bottom/>
        <vertical/>
        <horizontal/>
      </border>
    </dxf>
    <dxf>
      <font>
        <color theme="0" tint="-0.499984740745262"/>
      </font>
      <fill>
        <patternFill>
          <bgColor theme="0" tint="-0.499984740745262"/>
        </patternFill>
      </fill>
      <border>
        <left/>
        <right style="thin">
          <color auto="1"/>
        </right>
        <top style="thin">
          <color auto="1"/>
        </top>
        <bottom/>
        <vertical/>
        <horizontal/>
      </border>
    </dxf>
    <dxf>
      <font>
        <color theme="0" tint="-0.499984740745262"/>
      </font>
      <fill>
        <patternFill>
          <bgColor theme="0" tint="-0.499984740745262"/>
        </patternFill>
      </fill>
      <border>
        <left style="thin">
          <color auto="1"/>
        </left>
        <right style="thin">
          <color auto="1"/>
        </right>
        <top style="thin">
          <color auto="1"/>
        </top>
        <bottom/>
        <vertical/>
        <horizontal/>
      </border>
    </dxf>
    <dxf>
      <font>
        <color theme="0" tint="-0.499984740745262"/>
      </font>
      <fill>
        <patternFill>
          <bgColor theme="0" tint="-0.499984740745262"/>
        </patternFill>
      </fill>
      <border>
        <left style="thin">
          <color auto="1"/>
        </left>
        <right/>
        <top/>
        <bottom style="thin">
          <color auto="1"/>
        </bottom>
        <vertical/>
        <horizontal/>
      </border>
    </dxf>
    <dxf>
      <font>
        <color theme="0" tint="-0.499984740745262"/>
      </font>
      <fill>
        <patternFill>
          <bgColor theme="0" tint="-0.499984740745262"/>
        </patternFill>
      </fill>
      <border>
        <left style="thin">
          <color auto="1"/>
        </left>
        <right/>
        <top/>
        <bottom/>
        <vertical/>
        <horizontal/>
      </border>
    </dxf>
    <dxf>
      <font>
        <color theme="0" tint="-0.499984740745262"/>
      </font>
      <fill>
        <patternFill>
          <bgColor theme="0" tint="-0.499984740745262"/>
        </patternFill>
      </fill>
      <border>
        <left style="thin">
          <color auto="1"/>
        </left>
        <right/>
        <top/>
        <bottom/>
        <vertical/>
        <horizontal/>
      </border>
    </dxf>
    <dxf>
      <font>
        <color theme="0" tint="-0.499984740745262"/>
      </font>
      <fill>
        <patternFill>
          <bgColor theme="0" tint="-0.499984740745262"/>
        </patternFill>
      </fill>
      <border>
        <left style="thin">
          <color auto="1"/>
        </left>
        <right/>
        <top style="thin">
          <color auto="1"/>
        </top>
        <bottom/>
        <vertical/>
        <horizontal/>
      </border>
    </dxf>
    <dxf>
      <font>
        <color theme="0" tint="-0.499984740745262"/>
      </font>
      <fill>
        <patternFill>
          <bgColor theme="0" tint="-0.499984740745262"/>
        </patternFill>
      </fill>
      <border>
        <left/>
        <right/>
        <top/>
        <bottom style="thin">
          <color auto="1"/>
        </bottom>
        <vertical/>
        <horizontal/>
      </border>
    </dxf>
    <dxf>
      <font>
        <color theme="0" tint="-0.499984740745262"/>
      </font>
      <fill>
        <patternFill>
          <bgColor theme="0" tint="-0.499984740745262"/>
        </patternFill>
      </fill>
      <border>
        <left/>
        <right/>
        <top style="thin">
          <color auto="1"/>
        </top>
        <bottom style="thin">
          <color auto="1"/>
        </bottom>
        <vertical/>
        <horizontal/>
      </border>
    </dxf>
    <dxf>
      <font>
        <color theme="0" tint="-0.499984740745262"/>
      </font>
      <fill>
        <patternFill>
          <bgColor theme="0" tint="-0.499984740745262"/>
        </patternFill>
      </fill>
      <border>
        <left/>
        <right/>
        <top style="thin">
          <color auto="1"/>
        </top>
        <bottom/>
        <vertical/>
        <horizontal/>
      </border>
    </dxf>
    <dxf>
      <fill>
        <patternFill>
          <bgColor rgb="FFFFFF00"/>
        </patternFill>
      </fill>
    </dxf>
    <dxf>
      <fill>
        <patternFill>
          <bgColor rgb="FFFFFF00"/>
        </patternFill>
      </fill>
    </dxf>
    <dxf>
      <font>
        <color theme="0" tint="-0.499984740745262"/>
      </font>
      <fill>
        <patternFill>
          <bgColor theme="0" tint="-0.499984740745262"/>
        </patternFill>
      </fill>
      <border>
        <left style="thin">
          <color auto="1"/>
        </left>
        <right/>
        <top/>
        <bottom style="thin">
          <color auto="1"/>
        </bottom>
        <vertical/>
        <horizontal/>
      </border>
    </dxf>
    <dxf>
      <font>
        <color theme="0" tint="-0.499984740745262"/>
      </font>
      <fill>
        <patternFill>
          <bgColor theme="0" tint="-0.499984740745262"/>
        </patternFill>
      </fill>
      <border>
        <left style="thin">
          <color auto="1"/>
        </left>
        <right/>
        <top style="thin">
          <color auto="1"/>
        </top>
        <bottom style="thin">
          <color auto="1"/>
        </bottom>
        <vertical/>
        <horizontal/>
      </border>
    </dxf>
    <dxf>
      <font>
        <color theme="0" tint="-0.499984740745262"/>
      </font>
      <fill>
        <patternFill>
          <bgColor theme="0" tint="-0.499984740745262"/>
        </patternFill>
      </fill>
      <border>
        <left style="thin">
          <color auto="1"/>
        </left>
        <right/>
        <top style="thin">
          <color auto="1"/>
        </top>
        <bottom/>
        <vertical/>
        <horizontal/>
      </border>
    </dxf>
    <dxf>
      <fill>
        <patternFill>
          <bgColor rgb="FFFFFF00"/>
        </patternFill>
      </fill>
    </dxf>
  </dxfs>
  <tableStyles count="1" defaultTableStyle="TableStyleMedium9" defaultPivotStyle="PivotStyleLight16">
    <tableStyle name="Invisible" pivot="0" table="0" count="0" xr9:uid="{3C560A56-92A3-477F-9E9A-537E5D7F03FD}"/>
  </tableStyles>
  <colors>
    <indexedColors>
      <rgbColor rgb="00000000"/>
      <rgbColor rgb="00FFFFFF"/>
      <rgbColor rgb="00FF0000"/>
      <rgbColor rgb="0000FF00"/>
      <rgbColor rgb="000000FF"/>
      <rgbColor rgb="00FFFF00"/>
      <rgbColor rgb="00FF00FF"/>
      <rgbColor rgb="0000FFFF"/>
      <rgbColor rgb="00000000"/>
      <rgbColor rgb="00FFFFFF"/>
      <rgbColor rgb="00FF0000"/>
      <rgbColor rgb="0089FF89"/>
      <rgbColor rgb="000000FF"/>
      <rgbColor rgb="00FFFF79"/>
      <rgbColor rgb="00FF81FF"/>
      <rgbColor rgb="0089FFFF"/>
      <rgbColor rgb="00800000"/>
      <rgbColor rgb="00008000"/>
      <rgbColor rgb="00000080"/>
      <rgbColor rgb="00808000"/>
      <rgbColor rgb="00800080"/>
      <rgbColor rgb="00008080"/>
      <rgbColor rgb="00E0E0E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9BD7FF"/>
      <rgbColor rgb="00E1FFFF"/>
      <rgbColor rgb="00EFFFD9"/>
      <rgbColor rgb="00FFFFC5"/>
      <rgbColor rgb="00D1E8FF"/>
      <rgbColor rgb="00FFE1E1"/>
      <rgbColor rgb="00FBEFFF"/>
      <rgbColor rgb="00FFE4C9"/>
      <rgbColor rgb="003366FF"/>
      <rgbColor rgb="0033CCCC"/>
      <rgbColor rgb="0099CC00"/>
      <rgbColor rgb="00FED97E"/>
      <rgbColor rgb="00FF9900"/>
      <rgbColor rgb="00FF6600"/>
      <rgbColor rgb="00666699"/>
      <rgbColor rgb="00C0C0C0"/>
      <rgbColor rgb="00003366"/>
      <rgbColor rgb="00339966"/>
      <rgbColor rgb="00003300"/>
      <rgbColor rgb="00333300"/>
      <rgbColor rgb="00993300"/>
      <rgbColor rgb="00CA7EE2"/>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65</xdr:row>
      <xdr:rowOff>0</xdr:rowOff>
    </xdr:from>
    <xdr:to>
      <xdr:col>7</xdr:col>
      <xdr:colOff>1266825</xdr:colOff>
      <xdr:row>103</xdr:row>
      <xdr:rowOff>28575</xdr:rowOff>
    </xdr:to>
    <xdr:pic>
      <xdr:nvPicPr>
        <xdr:cNvPr id="1433" name="Picture 1">
          <a:extLst>
            <a:ext uri="{FF2B5EF4-FFF2-40B4-BE49-F238E27FC236}">
              <a16:creationId xmlns:a16="http://schemas.microsoft.com/office/drawing/2014/main" id="{00000000-0008-0000-0B00-00009905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4163675"/>
          <a:ext cx="8582025" cy="6543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105</xdr:row>
      <xdr:rowOff>0</xdr:rowOff>
    </xdr:from>
    <xdr:to>
      <xdr:col>7</xdr:col>
      <xdr:colOff>1266825</xdr:colOff>
      <xdr:row>144</xdr:row>
      <xdr:rowOff>85725</xdr:rowOff>
    </xdr:to>
    <xdr:pic>
      <xdr:nvPicPr>
        <xdr:cNvPr id="1434" name="Picture 2">
          <a:extLst>
            <a:ext uri="{FF2B5EF4-FFF2-40B4-BE49-F238E27FC236}">
              <a16:creationId xmlns:a16="http://schemas.microsoft.com/office/drawing/2014/main" id="{00000000-0008-0000-0B00-00009A05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21021675"/>
          <a:ext cx="8582025" cy="6772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59.bin"/><Relationship Id="rId7" Type="http://schemas.openxmlformats.org/officeDocument/2006/relationships/printerSettings" Target="../printerSettings/printerSettings63.bin"/><Relationship Id="rId2" Type="http://schemas.openxmlformats.org/officeDocument/2006/relationships/printerSettings" Target="../printerSettings/printerSettings58.bin"/><Relationship Id="rId1" Type="http://schemas.openxmlformats.org/officeDocument/2006/relationships/printerSettings" Target="../printerSettings/printerSettings57.bin"/><Relationship Id="rId6" Type="http://schemas.openxmlformats.org/officeDocument/2006/relationships/printerSettings" Target="../printerSettings/printerSettings62.bin"/><Relationship Id="rId5" Type="http://schemas.openxmlformats.org/officeDocument/2006/relationships/printerSettings" Target="../printerSettings/printerSettings61.bin"/><Relationship Id="rId4" Type="http://schemas.openxmlformats.org/officeDocument/2006/relationships/printerSettings" Target="../printerSettings/printerSettings60.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66.bin"/><Relationship Id="rId7" Type="http://schemas.openxmlformats.org/officeDocument/2006/relationships/printerSettings" Target="../printerSettings/printerSettings70.bin"/><Relationship Id="rId2" Type="http://schemas.openxmlformats.org/officeDocument/2006/relationships/printerSettings" Target="../printerSettings/printerSettings65.bin"/><Relationship Id="rId1" Type="http://schemas.openxmlformats.org/officeDocument/2006/relationships/printerSettings" Target="../printerSettings/printerSettings64.bin"/><Relationship Id="rId6" Type="http://schemas.openxmlformats.org/officeDocument/2006/relationships/printerSettings" Target="../printerSettings/printerSettings69.bin"/><Relationship Id="rId5" Type="http://schemas.openxmlformats.org/officeDocument/2006/relationships/printerSettings" Target="../printerSettings/printerSettings68.bin"/><Relationship Id="rId4" Type="http://schemas.openxmlformats.org/officeDocument/2006/relationships/printerSettings" Target="../printerSettings/printerSettings67.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73.bin"/><Relationship Id="rId7" Type="http://schemas.openxmlformats.org/officeDocument/2006/relationships/printerSettings" Target="../printerSettings/printerSettings77.bin"/><Relationship Id="rId2" Type="http://schemas.openxmlformats.org/officeDocument/2006/relationships/printerSettings" Target="../printerSettings/printerSettings72.bin"/><Relationship Id="rId1" Type="http://schemas.openxmlformats.org/officeDocument/2006/relationships/printerSettings" Target="../printerSettings/printerSettings71.bin"/><Relationship Id="rId6" Type="http://schemas.openxmlformats.org/officeDocument/2006/relationships/printerSettings" Target="../printerSettings/printerSettings76.bin"/><Relationship Id="rId5" Type="http://schemas.openxmlformats.org/officeDocument/2006/relationships/printerSettings" Target="../printerSettings/printerSettings75.bin"/><Relationship Id="rId4" Type="http://schemas.openxmlformats.org/officeDocument/2006/relationships/printerSettings" Target="../printerSettings/printerSettings74.bin"/></Relationships>
</file>

<file path=xl/worksheets/_rels/sheet13.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printerSettings" Target="../printerSettings/printerSettings80.bin"/><Relationship Id="rId7" Type="http://schemas.openxmlformats.org/officeDocument/2006/relationships/printerSettings" Target="../printerSettings/printerSettings84.bin"/><Relationship Id="rId2" Type="http://schemas.openxmlformats.org/officeDocument/2006/relationships/printerSettings" Target="../printerSettings/printerSettings79.bin"/><Relationship Id="rId1" Type="http://schemas.openxmlformats.org/officeDocument/2006/relationships/printerSettings" Target="../printerSettings/printerSettings78.bin"/><Relationship Id="rId6" Type="http://schemas.openxmlformats.org/officeDocument/2006/relationships/printerSettings" Target="../printerSettings/printerSettings83.bin"/><Relationship Id="rId5" Type="http://schemas.openxmlformats.org/officeDocument/2006/relationships/printerSettings" Target="../printerSettings/printerSettings82.bin"/><Relationship Id="rId4" Type="http://schemas.openxmlformats.org/officeDocument/2006/relationships/printerSettings" Target="../printerSettings/printerSettings8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0.bin"/><Relationship Id="rId7" Type="http://schemas.openxmlformats.org/officeDocument/2006/relationships/printerSettings" Target="../printerSettings/printerSettings14.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 Id="rId6" Type="http://schemas.openxmlformats.org/officeDocument/2006/relationships/printerSettings" Target="../printerSettings/printerSettings13.bin"/><Relationship Id="rId5" Type="http://schemas.openxmlformats.org/officeDocument/2006/relationships/printerSettings" Target="../printerSettings/printerSettings12.bin"/><Relationship Id="rId4" Type="http://schemas.openxmlformats.org/officeDocument/2006/relationships/printerSettings" Target="../printerSettings/printerSettings11.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7.bin"/><Relationship Id="rId7" Type="http://schemas.openxmlformats.org/officeDocument/2006/relationships/printerSettings" Target="../printerSettings/printerSettings21.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6" Type="http://schemas.openxmlformats.org/officeDocument/2006/relationships/printerSettings" Target="../printerSettings/printerSettings20.bin"/><Relationship Id="rId5" Type="http://schemas.openxmlformats.org/officeDocument/2006/relationships/printerSettings" Target="../printerSettings/printerSettings19.bin"/><Relationship Id="rId4" Type="http://schemas.openxmlformats.org/officeDocument/2006/relationships/printerSettings" Target="../printerSettings/printerSettings18.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24.bin"/><Relationship Id="rId7" Type="http://schemas.openxmlformats.org/officeDocument/2006/relationships/printerSettings" Target="../printerSettings/printerSettings28.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6" Type="http://schemas.openxmlformats.org/officeDocument/2006/relationships/printerSettings" Target="../printerSettings/printerSettings27.bin"/><Relationship Id="rId5" Type="http://schemas.openxmlformats.org/officeDocument/2006/relationships/printerSettings" Target="../printerSettings/printerSettings26.bin"/><Relationship Id="rId4" Type="http://schemas.openxmlformats.org/officeDocument/2006/relationships/printerSettings" Target="../printerSettings/printerSettings2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1.bin"/><Relationship Id="rId7" Type="http://schemas.openxmlformats.org/officeDocument/2006/relationships/printerSettings" Target="../printerSettings/printerSettings35.bin"/><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6" Type="http://schemas.openxmlformats.org/officeDocument/2006/relationships/printerSettings" Target="../printerSettings/printerSettings34.bin"/><Relationship Id="rId5" Type="http://schemas.openxmlformats.org/officeDocument/2006/relationships/printerSettings" Target="../printerSettings/printerSettings33.bin"/><Relationship Id="rId4" Type="http://schemas.openxmlformats.org/officeDocument/2006/relationships/printerSettings" Target="../printerSettings/printerSettings32.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38.bin"/><Relationship Id="rId7" Type="http://schemas.openxmlformats.org/officeDocument/2006/relationships/printerSettings" Target="../printerSettings/printerSettings42.bin"/><Relationship Id="rId2" Type="http://schemas.openxmlformats.org/officeDocument/2006/relationships/printerSettings" Target="../printerSettings/printerSettings37.bin"/><Relationship Id="rId1" Type="http://schemas.openxmlformats.org/officeDocument/2006/relationships/printerSettings" Target="../printerSettings/printerSettings36.bin"/><Relationship Id="rId6" Type="http://schemas.openxmlformats.org/officeDocument/2006/relationships/printerSettings" Target="../printerSettings/printerSettings41.bin"/><Relationship Id="rId5" Type="http://schemas.openxmlformats.org/officeDocument/2006/relationships/printerSettings" Target="../printerSettings/printerSettings40.bin"/><Relationship Id="rId4" Type="http://schemas.openxmlformats.org/officeDocument/2006/relationships/printerSettings" Target="../printerSettings/printerSettings39.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45.bin"/><Relationship Id="rId7" Type="http://schemas.openxmlformats.org/officeDocument/2006/relationships/printerSettings" Target="../printerSettings/printerSettings49.bin"/><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 Id="rId6" Type="http://schemas.openxmlformats.org/officeDocument/2006/relationships/printerSettings" Target="../printerSettings/printerSettings48.bin"/><Relationship Id="rId5" Type="http://schemas.openxmlformats.org/officeDocument/2006/relationships/printerSettings" Target="../printerSettings/printerSettings47.bin"/><Relationship Id="rId4" Type="http://schemas.openxmlformats.org/officeDocument/2006/relationships/printerSettings" Target="../printerSettings/printerSettings46.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52.bin"/><Relationship Id="rId7" Type="http://schemas.openxmlformats.org/officeDocument/2006/relationships/printerSettings" Target="../printerSettings/printerSettings56.bin"/><Relationship Id="rId2" Type="http://schemas.openxmlformats.org/officeDocument/2006/relationships/printerSettings" Target="../printerSettings/printerSettings51.bin"/><Relationship Id="rId1" Type="http://schemas.openxmlformats.org/officeDocument/2006/relationships/printerSettings" Target="../printerSettings/printerSettings50.bin"/><Relationship Id="rId6" Type="http://schemas.openxmlformats.org/officeDocument/2006/relationships/printerSettings" Target="../printerSettings/printerSettings55.bin"/><Relationship Id="rId5" Type="http://schemas.openxmlformats.org/officeDocument/2006/relationships/printerSettings" Target="../printerSettings/printerSettings54.bin"/><Relationship Id="rId4" Type="http://schemas.openxmlformats.org/officeDocument/2006/relationships/printerSettings" Target="../printerSettings/printerSettings5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737FF-5125-40D2-B2C1-4479C3D0D3DB}">
  <dimension ref="A1:P53"/>
  <sheetViews>
    <sheetView showGridLines="0" tabSelected="1" topLeftCell="A2" zoomScale="85" zoomScaleNormal="85" workbookViewId="0">
      <selection activeCell="N26" sqref="N26:O33"/>
    </sheetView>
  </sheetViews>
  <sheetFormatPr defaultColWidth="0" defaultRowHeight="0" customHeight="1" zeroHeight="1" x14ac:dyDescent="0.25"/>
  <cols>
    <col min="1" max="1" width="0.1796875" customWidth="1"/>
    <col min="2" max="2" width="0.1796875" hidden="1" customWidth="1"/>
    <col min="3" max="3" width="4" customWidth="1"/>
    <col min="4" max="4" width="11.1796875" customWidth="1"/>
    <col min="5" max="5" width="25" customWidth="1"/>
    <col min="6" max="6" width="2.54296875" customWidth="1"/>
    <col min="7" max="7" width="4.54296875" customWidth="1"/>
    <col min="8" max="8" width="28.453125" customWidth="1"/>
    <col min="9" max="9" width="2.54296875" customWidth="1"/>
    <col min="10" max="10" width="11.1796875" customWidth="1"/>
    <col min="11" max="11" width="11" customWidth="1"/>
    <col min="12" max="12" width="4.54296875" customWidth="1"/>
    <col min="13" max="13" width="2.54296875" customWidth="1"/>
    <col min="14" max="14" width="26.26953125" customWidth="1"/>
    <col min="15" max="15" width="11.1796875" customWidth="1"/>
    <col min="16" max="16" width="4.26953125" customWidth="1"/>
    <col min="17" max="16384" width="8.7265625" hidden="1"/>
  </cols>
  <sheetData>
    <row r="1" spans="3:16" ht="19" hidden="1" customHeight="1" x14ac:dyDescent="0.25"/>
    <row r="2" spans="3:16" ht="12.65" customHeight="1" x14ac:dyDescent="0.25">
      <c r="C2" s="713" t="s">
        <v>260</v>
      </c>
      <c r="D2" s="713"/>
      <c r="E2" s="713"/>
      <c r="F2" s="713"/>
      <c r="G2" s="713"/>
      <c r="H2" s="713"/>
      <c r="I2" s="713"/>
      <c r="J2" s="713"/>
      <c r="K2" s="713"/>
      <c r="L2" s="713"/>
      <c r="M2" s="713"/>
      <c r="N2" s="713"/>
      <c r="O2" s="713"/>
      <c r="P2" s="713"/>
    </row>
    <row r="3" spans="3:16" ht="12.65" customHeight="1" x14ac:dyDescent="0.25">
      <c r="C3" s="713"/>
      <c r="D3" s="713"/>
      <c r="E3" s="713"/>
      <c r="F3" s="713"/>
      <c r="G3" s="713"/>
      <c r="H3" s="713"/>
      <c r="I3" s="713"/>
      <c r="J3" s="713"/>
      <c r="K3" s="713"/>
      <c r="L3" s="713"/>
      <c r="M3" s="713"/>
      <c r="N3" s="713"/>
      <c r="O3" s="713"/>
      <c r="P3" s="713"/>
    </row>
    <row r="4" spans="3:16" ht="12.65" customHeight="1" x14ac:dyDescent="0.25">
      <c r="C4" s="713"/>
      <c r="D4" s="713"/>
      <c r="E4" s="713"/>
      <c r="F4" s="713"/>
      <c r="G4" s="713"/>
      <c r="H4" s="713"/>
      <c r="I4" s="713"/>
      <c r="J4" s="713"/>
      <c r="K4" s="713"/>
      <c r="L4" s="713"/>
      <c r="M4" s="713"/>
      <c r="N4" s="713"/>
      <c r="O4" s="713"/>
      <c r="P4" s="713"/>
    </row>
    <row r="5" spans="3:16" ht="12.65" customHeight="1" x14ac:dyDescent="0.25">
      <c r="C5" s="713"/>
      <c r="D5" s="713"/>
      <c r="E5" s="713"/>
      <c r="F5" s="713"/>
      <c r="G5" s="713"/>
      <c r="H5" s="713"/>
      <c r="I5" s="713"/>
      <c r="J5" s="713"/>
      <c r="K5" s="713"/>
      <c r="L5" s="713"/>
      <c r="M5" s="713"/>
      <c r="N5" s="713"/>
      <c r="O5" s="713"/>
      <c r="P5" s="713"/>
    </row>
    <row r="6" spans="3:16" ht="12.65" customHeight="1" x14ac:dyDescent="0.25">
      <c r="C6" s="713"/>
      <c r="D6" s="713"/>
      <c r="E6" s="713"/>
      <c r="F6" s="713"/>
      <c r="G6" s="713"/>
      <c r="H6" s="713"/>
      <c r="I6" s="713"/>
      <c r="J6" s="713"/>
      <c r="K6" s="713"/>
      <c r="L6" s="713"/>
      <c r="M6" s="713"/>
      <c r="N6" s="713"/>
      <c r="O6" s="713"/>
      <c r="P6" s="713"/>
    </row>
    <row r="7" spans="3:16" ht="12.65" customHeight="1" x14ac:dyDescent="0.25">
      <c r="C7" s="713"/>
      <c r="D7" s="713"/>
      <c r="E7" s="713"/>
      <c r="F7" s="713"/>
      <c r="G7" s="713"/>
      <c r="H7" s="713"/>
      <c r="I7" s="713"/>
      <c r="J7" s="713"/>
      <c r="K7" s="713"/>
      <c r="L7" s="713"/>
      <c r="M7" s="713"/>
      <c r="N7" s="713"/>
      <c r="O7" s="713"/>
      <c r="P7" s="713"/>
    </row>
    <row r="8" spans="3:16" ht="21.65" customHeight="1" x14ac:dyDescent="0.25">
      <c r="C8" s="126"/>
      <c r="D8" s="126"/>
      <c r="E8" s="126"/>
      <c r="F8" s="126"/>
      <c r="G8" s="126"/>
      <c r="H8" s="126"/>
      <c r="I8" s="126"/>
      <c r="J8" s="126"/>
      <c r="K8" s="126"/>
      <c r="L8" s="126"/>
      <c r="M8" s="126"/>
      <c r="N8" s="126"/>
      <c r="O8" s="126"/>
      <c r="P8" s="126"/>
    </row>
    <row r="9" spans="3:16" ht="12.65" customHeight="1" x14ac:dyDescent="0.25">
      <c r="C9" s="126"/>
      <c r="D9" s="711">
        <v>1</v>
      </c>
      <c r="E9" s="706" t="s">
        <v>219</v>
      </c>
      <c r="F9" s="706"/>
      <c r="G9" s="706"/>
      <c r="H9" s="706"/>
      <c r="I9" s="126"/>
      <c r="J9" s="711">
        <v>2</v>
      </c>
      <c r="K9" s="706" t="s">
        <v>216</v>
      </c>
      <c r="L9" s="706"/>
      <c r="M9" s="706"/>
      <c r="N9" s="706"/>
      <c r="O9" s="706"/>
      <c r="P9" s="126"/>
    </row>
    <row r="10" spans="3:16" ht="12.65" customHeight="1" x14ac:dyDescent="0.25">
      <c r="C10" s="126"/>
      <c r="D10" s="711"/>
      <c r="E10" s="706"/>
      <c r="F10" s="706"/>
      <c r="G10" s="706"/>
      <c r="H10" s="706"/>
      <c r="I10" s="126"/>
      <c r="J10" s="711"/>
      <c r="K10" s="706"/>
      <c r="L10" s="706"/>
      <c r="M10" s="706"/>
      <c r="N10" s="706"/>
      <c r="O10" s="706"/>
      <c r="P10" s="126"/>
    </row>
    <row r="11" spans="3:16" ht="12.65" customHeight="1" x14ac:dyDescent="0.25">
      <c r="C11" s="126"/>
      <c r="D11" s="711"/>
      <c r="E11" s="706"/>
      <c r="F11" s="706"/>
      <c r="G11" s="706"/>
      <c r="H11" s="706"/>
      <c r="I11" s="126"/>
      <c r="J11" s="711"/>
      <c r="K11" s="706"/>
      <c r="L11" s="706"/>
      <c r="M11" s="706"/>
      <c r="N11" s="706"/>
      <c r="O11" s="706"/>
      <c r="P11" s="126"/>
    </row>
    <row r="12" spans="3:16" ht="12.65" customHeight="1" x14ac:dyDescent="0.25">
      <c r="C12" s="126"/>
      <c r="D12" s="711"/>
      <c r="E12" s="706"/>
      <c r="F12" s="706"/>
      <c r="G12" s="706"/>
      <c r="H12" s="706"/>
      <c r="I12" s="126"/>
      <c r="J12" s="711"/>
      <c r="K12" s="706"/>
      <c r="L12" s="706"/>
      <c r="M12" s="706"/>
      <c r="N12" s="706"/>
      <c r="O12" s="706"/>
      <c r="P12" s="126"/>
    </row>
    <row r="13" spans="3:16" ht="37.5" customHeight="1" x14ac:dyDescent="0.25">
      <c r="C13" s="126"/>
      <c r="D13" s="712" t="s">
        <v>261</v>
      </c>
      <c r="E13" s="712"/>
      <c r="F13" s="712"/>
      <c r="G13" s="712"/>
      <c r="H13" s="712"/>
      <c r="I13" s="126"/>
      <c r="J13" s="712" t="s">
        <v>259</v>
      </c>
      <c r="K13" s="712"/>
      <c r="L13" s="712"/>
      <c r="M13" s="712"/>
      <c r="N13" s="712"/>
      <c r="O13" s="712"/>
      <c r="P13" s="126"/>
    </row>
    <row r="14" spans="3:16" ht="12.5" x14ac:dyDescent="0.25">
      <c r="C14" s="126"/>
      <c r="D14" s="712"/>
      <c r="E14" s="712"/>
      <c r="F14" s="712"/>
      <c r="G14" s="712"/>
      <c r="H14" s="712"/>
      <c r="I14" s="126"/>
      <c r="J14" s="712"/>
      <c r="K14" s="712"/>
      <c r="L14" s="712"/>
      <c r="M14" s="712"/>
      <c r="N14" s="712"/>
      <c r="O14" s="712"/>
      <c r="P14" s="126"/>
    </row>
    <row r="15" spans="3:16" ht="12.5" x14ac:dyDescent="0.25">
      <c r="C15" s="126"/>
      <c r="D15" s="712"/>
      <c r="E15" s="712"/>
      <c r="F15" s="712"/>
      <c r="G15" s="712"/>
      <c r="H15" s="712"/>
      <c r="I15" s="126"/>
      <c r="J15" s="712"/>
      <c r="K15" s="712"/>
      <c r="L15" s="712"/>
      <c r="M15" s="712"/>
      <c r="N15" s="712"/>
      <c r="O15" s="712"/>
      <c r="P15" s="126"/>
    </row>
    <row r="16" spans="3:16" ht="12.5" x14ac:dyDescent="0.25">
      <c r="C16" s="126"/>
      <c r="D16" s="712"/>
      <c r="E16" s="712"/>
      <c r="F16" s="712"/>
      <c r="G16" s="712"/>
      <c r="H16" s="712"/>
      <c r="I16" s="126"/>
      <c r="J16" s="712"/>
      <c r="K16" s="712"/>
      <c r="L16" s="712"/>
      <c r="M16" s="712"/>
      <c r="N16" s="712"/>
      <c r="O16" s="712"/>
      <c r="P16" s="126"/>
    </row>
    <row r="17" spans="3:16" ht="12.65" customHeight="1" x14ac:dyDescent="0.25">
      <c r="C17" s="126"/>
      <c r="D17" s="712" t="s">
        <v>262</v>
      </c>
      <c r="E17" s="712"/>
      <c r="F17" s="126"/>
      <c r="G17" s="126"/>
      <c r="H17" s="126"/>
      <c r="I17" s="126"/>
      <c r="J17" s="126"/>
      <c r="K17" s="126"/>
      <c r="L17" s="126"/>
      <c r="M17" s="126"/>
      <c r="N17" s="707" t="s">
        <v>264</v>
      </c>
      <c r="O17" s="707"/>
      <c r="P17" s="126"/>
    </row>
    <row r="18" spans="3:16" ht="12.65" customHeight="1" x14ac:dyDescent="0.25">
      <c r="C18" s="126"/>
      <c r="D18" s="712"/>
      <c r="E18" s="712"/>
      <c r="F18" s="126"/>
      <c r="G18" s="706" t="s">
        <v>283</v>
      </c>
      <c r="H18" s="706"/>
      <c r="I18" s="706"/>
      <c r="J18" s="706"/>
      <c r="K18" s="706"/>
      <c r="L18" s="706"/>
      <c r="M18" s="126"/>
      <c r="N18" s="707"/>
      <c r="O18" s="707"/>
      <c r="P18" s="126"/>
    </row>
    <row r="19" spans="3:16" ht="12.65" customHeight="1" x14ac:dyDescent="0.25">
      <c r="C19" s="126"/>
      <c r="D19" s="712"/>
      <c r="E19" s="712"/>
      <c r="F19" s="126"/>
      <c r="G19" s="706"/>
      <c r="H19" s="706"/>
      <c r="I19" s="706"/>
      <c r="J19" s="706"/>
      <c r="K19" s="706"/>
      <c r="L19" s="706"/>
      <c r="M19" s="126"/>
      <c r="N19" s="707"/>
      <c r="O19" s="707"/>
      <c r="P19" s="126"/>
    </row>
    <row r="20" spans="3:16" ht="12.65" customHeight="1" x14ac:dyDescent="0.25">
      <c r="C20" s="126"/>
      <c r="D20" s="712"/>
      <c r="E20" s="712"/>
      <c r="F20" s="126"/>
      <c r="G20" s="706"/>
      <c r="H20" s="706"/>
      <c r="I20" s="706"/>
      <c r="J20" s="706"/>
      <c r="K20" s="706"/>
      <c r="L20" s="706"/>
      <c r="M20" s="126"/>
      <c r="N20" s="707"/>
      <c r="O20" s="707"/>
      <c r="P20" s="126"/>
    </row>
    <row r="21" spans="3:16" ht="12.65" customHeight="1" x14ac:dyDescent="0.25">
      <c r="C21" s="126"/>
      <c r="D21" s="712"/>
      <c r="E21" s="712"/>
      <c r="F21" s="126"/>
      <c r="G21" s="706"/>
      <c r="H21" s="706"/>
      <c r="I21" s="706"/>
      <c r="J21" s="706"/>
      <c r="K21" s="706"/>
      <c r="L21" s="706"/>
      <c r="M21" s="126"/>
      <c r="N21" s="707"/>
      <c r="O21" s="707"/>
      <c r="P21" s="126"/>
    </row>
    <row r="22" spans="3:16" ht="50.5" customHeight="1" x14ac:dyDescent="0.25">
      <c r="C22" s="126"/>
      <c r="D22" s="712"/>
      <c r="E22" s="712"/>
      <c r="F22" s="126"/>
      <c r="G22" s="712" t="s">
        <v>270</v>
      </c>
      <c r="H22" s="712"/>
      <c r="I22" s="712"/>
      <c r="J22" s="712"/>
      <c r="K22" s="712"/>
      <c r="L22" s="712"/>
      <c r="M22" s="126"/>
      <c r="N22" s="707"/>
      <c r="O22" s="707"/>
      <c r="P22" s="126"/>
    </row>
    <row r="23" spans="3:16" ht="12.65" customHeight="1" x14ac:dyDescent="0.25">
      <c r="C23" s="126"/>
      <c r="D23" s="712"/>
      <c r="E23" s="712"/>
      <c r="F23" s="126"/>
      <c r="G23" s="712"/>
      <c r="H23" s="712"/>
      <c r="I23" s="712"/>
      <c r="J23" s="712"/>
      <c r="K23" s="712"/>
      <c r="L23" s="712"/>
      <c r="M23" s="126"/>
      <c r="N23" s="707"/>
      <c r="O23" s="707"/>
      <c r="P23" s="126"/>
    </row>
    <row r="24" spans="3:16" ht="12.65" customHeight="1" x14ac:dyDescent="0.25">
      <c r="C24" s="126"/>
      <c r="D24" s="712"/>
      <c r="E24" s="712"/>
      <c r="F24" s="126"/>
      <c r="G24" s="712"/>
      <c r="H24" s="712"/>
      <c r="I24" s="712"/>
      <c r="J24" s="712"/>
      <c r="K24" s="712"/>
      <c r="L24" s="712"/>
      <c r="M24" s="126"/>
      <c r="N24" s="707"/>
      <c r="O24" s="707"/>
      <c r="P24" s="126"/>
    </row>
    <row r="25" spans="3:16" ht="12.65" customHeight="1" x14ac:dyDescent="0.25">
      <c r="C25" s="126"/>
      <c r="D25" s="126"/>
      <c r="E25" s="126"/>
      <c r="F25" s="126"/>
      <c r="G25" s="712"/>
      <c r="H25" s="712"/>
      <c r="I25" s="712"/>
      <c r="J25" s="712"/>
      <c r="K25" s="712"/>
      <c r="L25" s="712"/>
      <c r="M25" s="126"/>
      <c r="N25" s="126"/>
      <c r="O25" s="127"/>
      <c r="P25" s="126"/>
    </row>
    <row r="26" spans="3:16" ht="16" customHeight="1" x14ac:dyDescent="0.25">
      <c r="C26" s="126"/>
      <c r="D26" s="707" t="s">
        <v>272</v>
      </c>
      <c r="E26" s="707"/>
      <c r="F26" s="126"/>
      <c r="G26" s="712"/>
      <c r="H26" s="712"/>
      <c r="I26" s="712"/>
      <c r="J26" s="712"/>
      <c r="K26" s="712"/>
      <c r="L26" s="712"/>
      <c r="M26" s="126"/>
      <c r="N26" s="707" t="s">
        <v>263</v>
      </c>
      <c r="O26" s="707"/>
      <c r="P26" s="126"/>
    </row>
    <row r="27" spans="3:16" ht="12.65" customHeight="1" x14ac:dyDescent="0.25">
      <c r="C27" s="126"/>
      <c r="D27" s="707"/>
      <c r="E27" s="707"/>
      <c r="F27" s="126"/>
      <c r="G27" s="712"/>
      <c r="H27" s="712"/>
      <c r="I27" s="712"/>
      <c r="J27" s="712"/>
      <c r="K27" s="712"/>
      <c r="L27" s="712"/>
      <c r="M27" s="126"/>
      <c r="N27" s="707"/>
      <c r="O27" s="707"/>
      <c r="P27" s="126"/>
    </row>
    <row r="28" spans="3:16" ht="13.5" customHeight="1" x14ac:dyDescent="0.25">
      <c r="C28" s="126"/>
      <c r="D28" s="707"/>
      <c r="E28" s="707"/>
      <c r="F28" s="126"/>
      <c r="G28" s="712"/>
      <c r="H28" s="712"/>
      <c r="I28" s="712"/>
      <c r="J28" s="712"/>
      <c r="K28" s="712"/>
      <c r="L28" s="712"/>
      <c r="M28" s="126"/>
      <c r="N28" s="707"/>
      <c r="O28" s="707"/>
      <c r="P28" s="126"/>
    </row>
    <row r="29" spans="3:16" ht="50.5" customHeight="1" x14ac:dyDescent="0.25">
      <c r="C29" s="126"/>
      <c r="D29" s="707"/>
      <c r="E29" s="707"/>
      <c r="F29" s="126"/>
      <c r="G29" s="712"/>
      <c r="H29" s="712"/>
      <c r="I29" s="712"/>
      <c r="J29" s="712"/>
      <c r="K29" s="712"/>
      <c r="L29" s="712"/>
      <c r="M29" s="126"/>
      <c r="N29" s="707"/>
      <c r="O29" s="707"/>
      <c r="P29" s="126"/>
    </row>
    <row r="30" spans="3:16" ht="44.15" customHeight="1" thickBot="1" x14ac:dyDescent="0.3">
      <c r="C30" s="126"/>
      <c r="D30" s="707"/>
      <c r="E30" s="707"/>
      <c r="F30" s="126"/>
      <c r="G30" s="712"/>
      <c r="H30" s="712"/>
      <c r="I30" s="712"/>
      <c r="J30" s="712"/>
      <c r="K30" s="712"/>
      <c r="L30" s="712"/>
      <c r="M30" s="126"/>
      <c r="N30" s="707"/>
      <c r="O30" s="707"/>
      <c r="P30" s="126"/>
    </row>
    <row r="31" spans="3:16" ht="24" customHeight="1" thickBot="1" x14ac:dyDescent="0.3">
      <c r="C31" s="126"/>
      <c r="D31" s="707"/>
      <c r="E31" s="707"/>
      <c r="F31" s="126"/>
      <c r="G31" s="128"/>
      <c r="H31" s="708" t="s">
        <v>310</v>
      </c>
      <c r="I31" s="709"/>
      <c r="J31" s="709"/>
      <c r="K31" s="710"/>
      <c r="L31" s="128"/>
      <c r="M31" s="126"/>
      <c r="N31" s="707"/>
      <c r="O31" s="707"/>
      <c r="P31" s="126"/>
    </row>
    <row r="32" spans="3:16" ht="12.65" customHeight="1" x14ac:dyDescent="0.25">
      <c r="C32" s="126"/>
      <c r="D32" s="707"/>
      <c r="E32" s="707"/>
      <c r="F32" s="126"/>
      <c r="G32" s="129"/>
      <c r="H32" s="129"/>
      <c r="I32" s="129"/>
      <c r="J32" s="129"/>
      <c r="K32" s="129"/>
      <c r="L32" s="129"/>
      <c r="M32" s="126"/>
      <c r="N32" s="707"/>
      <c r="O32" s="707"/>
      <c r="P32" s="126"/>
    </row>
    <row r="33" spans="3:16" ht="12.65" customHeight="1" x14ac:dyDescent="0.25">
      <c r="C33" s="126"/>
      <c r="D33" s="707"/>
      <c r="E33" s="707"/>
      <c r="F33" s="126"/>
      <c r="G33" s="126"/>
      <c r="H33" s="126"/>
      <c r="I33" s="126"/>
      <c r="J33" s="126"/>
      <c r="K33" s="126"/>
      <c r="L33" s="126"/>
      <c r="M33" s="126"/>
      <c r="N33" s="707"/>
      <c r="O33" s="707"/>
      <c r="P33" s="126"/>
    </row>
    <row r="34" spans="3:16" ht="12.65" customHeight="1" x14ac:dyDescent="0.25">
      <c r="C34" s="126"/>
      <c r="D34" s="707" t="s">
        <v>271</v>
      </c>
      <c r="E34" s="707"/>
      <c r="F34" s="707"/>
      <c r="G34" s="707"/>
      <c r="H34" s="707"/>
      <c r="I34" s="126"/>
      <c r="J34" s="712" t="s">
        <v>218</v>
      </c>
      <c r="K34" s="712"/>
      <c r="L34" s="712"/>
      <c r="M34" s="712"/>
      <c r="N34" s="712"/>
      <c r="O34" s="712"/>
      <c r="P34" s="126"/>
    </row>
    <row r="35" spans="3:16" ht="12.65" customHeight="1" x14ac:dyDescent="0.25">
      <c r="C35" s="126"/>
      <c r="D35" s="707"/>
      <c r="E35" s="707"/>
      <c r="F35" s="707"/>
      <c r="G35" s="707"/>
      <c r="H35" s="707"/>
      <c r="I35" s="126"/>
      <c r="J35" s="712"/>
      <c r="K35" s="712"/>
      <c r="L35" s="712"/>
      <c r="M35" s="712"/>
      <c r="N35" s="712"/>
      <c r="O35" s="712"/>
      <c r="P35" s="126"/>
    </row>
    <row r="36" spans="3:16" ht="56.5" customHeight="1" x14ac:dyDescent="0.25">
      <c r="C36" s="126"/>
      <c r="D36" s="707"/>
      <c r="E36" s="707"/>
      <c r="F36" s="707"/>
      <c r="G36" s="707"/>
      <c r="H36" s="707"/>
      <c r="I36" s="126"/>
      <c r="J36" s="712"/>
      <c r="K36" s="712"/>
      <c r="L36" s="712"/>
      <c r="M36" s="712"/>
      <c r="N36" s="712"/>
      <c r="O36" s="712"/>
      <c r="P36" s="126"/>
    </row>
    <row r="37" spans="3:16" ht="12.65" customHeight="1" x14ac:dyDescent="0.25">
      <c r="C37" s="126"/>
      <c r="D37" s="711">
        <v>3</v>
      </c>
      <c r="E37" s="706" t="s">
        <v>217</v>
      </c>
      <c r="F37" s="706"/>
      <c r="G37" s="706"/>
      <c r="H37" s="706"/>
      <c r="I37" s="126"/>
      <c r="J37" s="711">
        <v>4</v>
      </c>
      <c r="K37" s="706" t="s">
        <v>220</v>
      </c>
      <c r="L37" s="706"/>
      <c r="M37" s="706"/>
      <c r="N37" s="706"/>
      <c r="O37" s="706"/>
      <c r="P37" s="126"/>
    </row>
    <row r="38" spans="3:16" ht="12.65" customHeight="1" x14ac:dyDescent="0.25">
      <c r="C38" s="126"/>
      <c r="D38" s="711"/>
      <c r="E38" s="706"/>
      <c r="F38" s="706"/>
      <c r="G38" s="706"/>
      <c r="H38" s="706"/>
      <c r="I38" s="126"/>
      <c r="J38" s="711"/>
      <c r="K38" s="706"/>
      <c r="L38" s="706"/>
      <c r="M38" s="706"/>
      <c r="N38" s="706"/>
      <c r="O38" s="706"/>
      <c r="P38" s="126"/>
    </row>
    <row r="39" spans="3:16" ht="12.65" customHeight="1" x14ac:dyDescent="0.25">
      <c r="C39" s="126"/>
      <c r="D39" s="711"/>
      <c r="E39" s="706"/>
      <c r="F39" s="706"/>
      <c r="G39" s="706"/>
      <c r="H39" s="706"/>
      <c r="I39" s="126"/>
      <c r="J39" s="711"/>
      <c r="K39" s="706"/>
      <c r="L39" s="706"/>
      <c r="M39" s="706"/>
      <c r="N39" s="706"/>
      <c r="O39" s="706"/>
      <c r="P39" s="126"/>
    </row>
    <row r="40" spans="3:16" ht="12.65" customHeight="1" x14ac:dyDescent="0.25">
      <c r="C40" s="126"/>
      <c r="D40" s="711"/>
      <c r="E40" s="706"/>
      <c r="F40" s="706"/>
      <c r="G40" s="706"/>
      <c r="H40" s="706"/>
      <c r="I40" s="126"/>
      <c r="J40" s="711"/>
      <c r="K40" s="706"/>
      <c r="L40" s="706"/>
      <c r="M40" s="706"/>
      <c r="N40" s="706"/>
      <c r="O40" s="706"/>
      <c r="P40" s="126"/>
    </row>
    <row r="41" spans="3:16" ht="19.5" customHeight="1" x14ac:dyDescent="0.25">
      <c r="C41" s="126"/>
      <c r="D41" s="126"/>
      <c r="E41" s="126"/>
      <c r="F41" s="126"/>
      <c r="G41" s="126"/>
      <c r="H41" s="126"/>
      <c r="I41" s="126"/>
      <c r="J41" s="126"/>
      <c r="K41" s="126"/>
      <c r="L41" s="126"/>
      <c r="M41" s="126"/>
      <c r="N41" s="126"/>
      <c r="O41" s="126"/>
      <c r="P41" s="126"/>
    </row>
    <row r="49" ht="12.5" hidden="1" x14ac:dyDescent="0.25"/>
    <row r="50" ht="12.5" hidden="1" x14ac:dyDescent="0.25"/>
    <row r="51" ht="12.5" hidden="1" x14ac:dyDescent="0.25"/>
    <row r="52" ht="12.5" hidden="1" x14ac:dyDescent="0.25"/>
    <row r="53" ht="12.5" hidden="1" x14ac:dyDescent="0.25"/>
  </sheetData>
  <sheetProtection algorithmName="SHA-512" hashValue="BkHi2Ivng68W5JoZ6LDzpIl4Gl+ZsN6KdTU2hN+1736vePpLVwbsLVllO3IPr4OKHNPCP8uZy/2SWrAf0M48vQ==" saltValue="BWXvz4cZX3rQGV9SG9Qmzw==" spinCount="100000" sheet="1" objects="1" scenarios="1"/>
  <mergeCells count="20">
    <mergeCell ref="C2:P7"/>
    <mergeCell ref="D13:H16"/>
    <mergeCell ref="J13:O16"/>
    <mergeCell ref="E9:H12"/>
    <mergeCell ref="D9:D12"/>
    <mergeCell ref="J9:J12"/>
    <mergeCell ref="K9:O12"/>
    <mergeCell ref="G18:L21"/>
    <mergeCell ref="D26:E33"/>
    <mergeCell ref="H31:K31"/>
    <mergeCell ref="D34:H36"/>
    <mergeCell ref="D37:D40"/>
    <mergeCell ref="E37:H40"/>
    <mergeCell ref="J37:J40"/>
    <mergeCell ref="K37:O40"/>
    <mergeCell ref="J34:O36"/>
    <mergeCell ref="G22:L30"/>
    <mergeCell ref="N26:O33"/>
    <mergeCell ref="D17:E24"/>
    <mergeCell ref="N17:O24"/>
  </mergeCells>
  <conditionalFormatting sqref="H31">
    <cfRule type="expression" dxfId="404" priority="1">
      <formula>$H$31="Make Selection"</formula>
    </cfRule>
  </conditionalFormatting>
  <dataValidations count="1">
    <dataValidation type="list" allowBlank="1" showInputMessage="1" showErrorMessage="1" sqref="H31" xr:uid="{2C96D51C-1534-491D-89A8-53348A739FC0}">
      <formula1>"Make Selection, 3 Budget Periods or Less, 4 Budget Periods, 5 Budget Periods"</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4" tint="-0.249977111117893"/>
    <pageSetUpPr fitToPage="1"/>
  </sheetPr>
  <dimension ref="A1:AA124"/>
  <sheetViews>
    <sheetView showGridLines="0" zoomScaleNormal="100" workbookViewId="0">
      <selection activeCell="E9" sqref="E9"/>
    </sheetView>
  </sheetViews>
  <sheetFormatPr defaultColWidth="0" defaultRowHeight="12.5" zeroHeight="1" x14ac:dyDescent="0.25"/>
  <cols>
    <col min="1" max="1" width="3.1796875" style="308" customWidth="1"/>
    <col min="2" max="2" width="7.7265625" style="308" customWidth="1"/>
    <col min="3" max="3" width="42.26953125" style="308" customWidth="1"/>
    <col min="4" max="4" width="14.1796875" style="312" customWidth="1"/>
    <col min="5" max="5" width="36.1796875" style="465" customWidth="1"/>
    <col min="6" max="6" width="61.7265625" style="313" customWidth="1"/>
    <col min="7" max="7" width="3.1796875" style="308" customWidth="1"/>
    <col min="8" max="27" width="0" style="308" hidden="1" customWidth="1"/>
    <col min="28" max="16384" width="9.1796875" style="308" hidden="1"/>
  </cols>
  <sheetData>
    <row r="1" spans="2:9" x14ac:dyDescent="0.25"/>
    <row r="2" spans="2:9" s="49" customFormat="1" ht="12.75" customHeight="1" x14ac:dyDescent="0.25">
      <c r="B2" s="842" t="s">
        <v>37</v>
      </c>
      <c r="C2" s="842"/>
      <c r="D2" s="314"/>
      <c r="E2" s="72"/>
      <c r="F2" s="73"/>
    </row>
    <row r="3" spans="2:9" s="371" customFormat="1" ht="18.5" thickBot="1" x14ac:dyDescent="0.3">
      <c r="B3" s="841" t="s">
        <v>33</v>
      </c>
      <c r="C3" s="841"/>
      <c r="D3" s="841"/>
      <c r="E3" s="841"/>
      <c r="F3" s="841"/>
      <c r="G3" s="261"/>
      <c r="H3" s="261"/>
      <c r="I3" s="261"/>
    </row>
    <row r="4" spans="2:9" ht="104.25" customHeight="1" thickBot="1" x14ac:dyDescent="0.3">
      <c r="B4" s="888" t="s">
        <v>311</v>
      </c>
      <c r="C4" s="889"/>
      <c r="D4" s="889"/>
      <c r="E4" s="889"/>
      <c r="F4" s="890"/>
      <c r="G4" s="320"/>
      <c r="H4" s="320"/>
      <c r="I4" s="320"/>
    </row>
    <row r="5" spans="2:9" ht="6.75" customHeight="1" thickBot="1" x14ac:dyDescent="0.3">
      <c r="B5" s="321"/>
      <c r="C5" s="322"/>
      <c r="D5" s="326"/>
      <c r="E5" s="466"/>
      <c r="F5" s="327"/>
      <c r="G5" s="320"/>
      <c r="H5" s="320"/>
      <c r="I5" s="320"/>
    </row>
    <row r="6" spans="2:9" s="319" customFormat="1" ht="26.5" thickBot="1" x14ac:dyDescent="0.3">
      <c r="B6" s="393" t="s">
        <v>38</v>
      </c>
      <c r="C6" s="394" t="s">
        <v>104</v>
      </c>
      <c r="D6" s="396" t="s">
        <v>105</v>
      </c>
      <c r="E6" s="397" t="s">
        <v>80</v>
      </c>
      <c r="F6" s="144" t="s">
        <v>81</v>
      </c>
    </row>
    <row r="7" spans="2:9" s="319" customFormat="1" ht="15" customHeight="1" thickBot="1" x14ac:dyDescent="0.3">
      <c r="B7" s="862" t="s">
        <v>12</v>
      </c>
      <c r="C7" s="863"/>
      <c r="D7" s="863"/>
      <c r="E7" s="863"/>
      <c r="F7" s="864"/>
    </row>
    <row r="8" spans="2:9" ht="13.5" customHeight="1" thickBot="1" x14ac:dyDescent="0.3">
      <c r="B8" s="333">
        <v>1</v>
      </c>
      <c r="C8" s="398" t="s">
        <v>106</v>
      </c>
      <c r="D8" s="377">
        <v>16000</v>
      </c>
      <c r="E8" s="467" t="s">
        <v>107</v>
      </c>
      <c r="F8" s="335" t="s">
        <v>108</v>
      </c>
      <c r="G8" s="320"/>
      <c r="H8" s="320"/>
      <c r="I8" s="320"/>
    </row>
    <row r="9" spans="2:9" ht="13.5" customHeight="1" x14ac:dyDescent="0.25">
      <c r="B9" s="91"/>
      <c r="C9" s="107"/>
      <c r="D9" s="101"/>
      <c r="E9" s="111"/>
      <c r="F9" s="97"/>
      <c r="G9" s="320"/>
      <c r="H9" s="320"/>
      <c r="I9" s="320"/>
    </row>
    <row r="10" spans="2:9" x14ac:dyDescent="0.25">
      <c r="B10" s="91"/>
      <c r="C10" s="107"/>
      <c r="D10" s="101"/>
      <c r="E10" s="111"/>
      <c r="F10" s="97"/>
      <c r="G10" s="320"/>
      <c r="H10" s="320"/>
      <c r="I10" s="320"/>
    </row>
    <row r="11" spans="2:9" x14ac:dyDescent="0.25">
      <c r="B11" s="91"/>
      <c r="C11" s="107"/>
      <c r="D11" s="101"/>
      <c r="E11" s="111"/>
      <c r="F11" s="97"/>
      <c r="G11" s="320"/>
      <c r="H11" s="320"/>
      <c r="I11" s="320"/>
    </row>
    <row r="12" spans="2:9" x14ac:dyDescent="0.25">
      <c r="B12" s="91"/>
      <c r="C12" s="107"/>
      <c r="D12" s="101"/>
      <c r="E12" s="111"/>
      <c r="F12" s="97"/>
      <c r="G12" s="320"/>
      <c r="H12" s="320"/>
      <c r="I12" s="320"/>
    </row>
    <row r="13" spans="2:9" x14ac:dyDescent="0.25">
      <c r="B13" s="91"/>
      <c r="C13" s="107"/>
      <c r="D13" s="101"/>
      <c r="E13" s="111"/>
      <c r="F13" s="97"/>
      <c r="G13" s="320"/>
      <c r="H13" s="320"/>
      <c r="I13" s="320"/>
    </row>
    <row r="14" spans="2:9" x14ac:dyDescent="0.25">
      <c r="B14" s="91"/>
      <c r="C14" s="107"/>
      <c r="D14" s="101"/>
      <c r="E14" s="111"/>
      <c r="F14" s="97"/>
      <c r="G14" s="320"/>
      <c r="H14" s="320"/>
      <c r="I14" s="320"/>
    </row>
    <row r="15" spans="2:9" ht="13" thickBot="1" x14ac:dyDescent="0.3">
      <c r="B15" s="91"/>
      <c r="C15" s="107"/>
      <c r="D15" s="101"/>
      <c r="E15" s="111"/>
      <c r="F15" s="97"/>
      <c r="G15" s="320"/>
      <c r="H15" s="320"/>
      <c r="I15" s="320"/>
    </row>
    <row r="16" spans="2:9" hidden="1" x14ac:dyDescent="0.25">
      <c r="B16" s="91"/>
      <c r="C16" s="107"/>
      <c r="D16" s="101"/>
      <c r="E16" s="111"/>
      <c r="F16" s="97"/>
      <c r="G16" s="320"/>
      <c r="H16" s="320"/>
      <c r="I16" s="320"/>
    </row>
    <row r="17" spans="2:9" hidden="1" x14ac:dyDescent="0.25">
      <c r="B17" s="91"/>
      <c r="C17" s="107"/>
      <c r="D17" s="101"/>
      <c r="E17" s="111"/>
      <c r="F17" s="97"/>
      <c r="G17" s="320"/>
      <c r="H17" s="320"/>
      <c r="I17" s="320"/>
    </row>
    <row r="18" spans="2:9" hidden="1" x14ac:dyDescent="0.25">
      <c r="B18" s="91"/>
      <c r="C18" s="107"/>
      <c r="D18" s="101"/>
      <c r="E18" s="111"/>
      <c r="F18" s="97"/>
      <c r="G18" s="320"/>
      <c r="H18" s="320"/>
      <c r="I18" s="320"/>
    </row>
    <row r="19" spans="2:9" hidden="1" x14ac:dyDescent="0.25">
      <c r="B19" s="91"/>
      <c r="C19" s="107"/>
      <c r="D19" s="101"/>
      <c r="E19" s="111"/>
      <c r="F19" s="97"/>
      <c r="G19" s="320"/>
      <c r="H19" s="320"/>
      <c r="I19" s="320"/>
    </row>
    <row r="20" spans="2:9" hidden="1" x14ac:dyDescent="0.25">
      <c r="B20" s="91"/>
      <c r="C20" s="107"/>
      <c r="D20" s="101"/>
      <c r="E20" s="111"/>
      <c r="F20" s="97"/>
      <c r="G20" s="320"/>
      <c r="H20" s="320"/>
      <c r="I20" s="320"/>
    </row>
    <row r="21" spans="2:9" hidden="1" x14ac:dyDescent="0.25">
      <c r="B21" s="91"/>
      <c r="C21" s="107"/>
      <c r="D21" s="101"/>
      <c r="E21" s="111"/>
      <c r="F21" s="97"/>
      <c r="G21" s="320"/>
      <c r="H21" s="320"/>
      <c r="I21" s="320"/>
    </row>
    <row r="22" spans="2:9" hidden="1" x14ac:dyDescent="0.25">
      <c r="B22" s="91"/>
      <c r="C22" s="107"/>
      <c r="D22" s="101"/>
      <c r="E22" s="111"/>
      <c r="F22" s="97"/>
      <c r="G22" s="320"/>
      <c r="H22" s="320"/>
      <c r="I22" s="320"/>
    </row>
    <row r="23" spans="2:9" hidden="1" x14ac:dyDescent="0.25">
      <c r="B23" s="91"/>
      <c r="C23" s="107"/>
      <c r="D23" s="101"/>
      <c r="E23" s="111"/>
      <c r="F23" s="97"/>
      <c r="G23" s="320"/>
      <c r="H23" s="320"/>
      <c r="I23" s="320"/>
    </row>
    <row r="24" spans="2:9" hidden="1" x14ac:dyDescent="0.25">
      <c r="B24" s="91"/>
      <c r="C24" s="107"/>
      <c r="D24" s="101"/>
      <c r="E24" s="111"/>
      <c r="F24" s="97"/>
      <c r="G24" s="320"/>
      <c r="H24" s="320"/>
      <c r="I24" s="320"/>
    </row>
    <row r="25" spans="2:9" ht="13" hidden="1" thickBot="1" x14ac:dyDescent="0.3">
      <c r="B25" s="302"/>
      <c r="C25" s="449"/>
      <c r="D25" s="450"/>
      <c r="E25" s="451"/>
      <c r="F25" s="305"/>
      <c r="G25" s="320"/>
      <c r="H25" s="320"/>
      <c r="I25" s="320"/>
    </row>
    <row r="26" spans="2:9" ht="13.5" thickBot="1" x14ac:dyDescent="0.3">
      <c r="B26" s="856" t="s">
        <v>66</v>
      </c>
      <c r="C26" s="857"/>
      <c r="D26" s="388">
        <f>SUM(D9:D25)</f>
        <v>0</v>
      </c>
      <c r="E26" s="468"/>
      <c r="F26" s="344"/>
      <c r="G26" s="320"/>
      <c r="H26" s="320"/>
      <c r="I26" s="320"/>
    </row>
    <row r="27" spans="2:9" s="319" customFormat="1" ht="14.5" thickBot="1" x14ac:dyDescent="0.3">
      <c r="B27" s="469"/>
      <c r="C27" s="866" t="s">
        <v>13</v>
      </c>
      <c r="D27" s="866"/>
      <c r="E27" s="866"/>
      <c r="F27" s="867"/>
    </row>
    <row r="28" spans="2:9" x14ac:dyDescent="0.25">
      <c r="B28" s="91"/>
      <c r="C28" s="107"/>
      <c r="D28" s="101"/>
      <c r="E28" s="111"/>
      <c r="F28" s="97"/>
      <c r="G28" s="320"/>
      <c r="H28" s="320"/>
      <c r="I28" s="320"/>
    </row>
    <row r="29" spans="2:9" x14ac:dyDescent="0.25">
      <c r="B29" s="91"/>
      <c r="C29" s="107"/>
      <c r="D29" s="101"/>
      <c r="E29" s="111"/>
      <c r="F29" s="97"/>
    </row>
    <row r="30" spans="2:9" x14ac:dyDescent="0.25">
      <c r="B30" s="91"/>
      <c r="C30" s="107"/>
      <c r="D30" s="101"/>
      <c r="E30" s="111"/>
      <c r="F30" s="97"/>
    </row>
    <row r="31" spans="2:9" x14ac:dyDescent="0.25">
      <c r="B31" s="91"/>
      <c r="C31" s="107"/>
      <c r="D31" s="101"/>
      <c r="E31" s="111"/>
      <c r="F31" s="97"/>
    </row>
    <row r="32" spans="2:9" x14ac:dyDescent="0.25">
      <c r="B32" s="91"/>
      <c r="C32" s="107"/>
      <c r="D32" s="101"/>
      <c r="E32" s="111"/>
      <c r="F32" s="97"/>
    </row>
    <row r="33" spans="2:6" ht="13" thickBot="1" x14ac:dyDescent="0.3">
      <c r="B33" s="91"/>
      <c r="C33" s="107"/>
      <c r="D33" s="101"/>
      <c r="E33" s="111"/>
      <c r="F33" s="97"/>
    </row>
    <row r="34" spans="2:6" hidden="1" x14ac:dyDescent="0.25">
      <c r="B34" s="91"/>
      <c r="C34" s="107"/>
      <c r="D34" s="101"/>
      <c r="E34" s="111"/>
      <c r="F34" s="97"/>
    </row>
    <row r="35" spans="2:6" hidden="1" x14ac:dyDescent="0.25">
      <c r="B35" s="91"/>
      <c r="C35" s="107"/>
      <c r="D35" s="101"/>
      <c r="E35" s="111"/>
      <c r="F35" s="97"/>
    </row>
    <row r="36" spans="2:6" hidden="1" x14ac:dyDescent="0.25">
      <c r="B36" s="91"/>
      <c r="C36" s="107"/>
      <c r="D36" s="101"/>
      <c r="E36" s="111"/>
      <c r="F36" s="97"/>
    </row>
    <row r="37" spans="2:6" hidden="1" x14ac:dyDescent="0.25">
      <c r="B37" s="91"/>
      <c r="C37" s="107"/>
      <c r="D37" s="101"/>
      <c r="E37" s="111"/>
      <c r="F37" s="97"/>
    </row>
    <row r="38" spans="2:6" hidden="1" x14ac:dyDescent="0.25">
      <c r="B38" s="91"/>
      <c r="C38" s="107"/>
      <c r="D38" s="101"/>
      <c r="E38" s="111"/>
      <c r="F38" s="97"/>
    </row>
    <row r="39" spans="2:6" hidden="1" x14ac:dyDescent="0.25">
      <c r="B39" s="91"/>
      <c r="C39" s="107"/>
      <c r="D39" s="101"/>
      <c r="E39" s="111"/>
      <c r="F39" s="97"/>
    </row>
    <row r="40" spans="2:6" hidden="1" x14ac:dyDescent="0.25">
      <c r="B40" s="91"/>
      <c r="C40" s="107"/>
      <c r="D40" s="101"/>
      <c r="E40" s="111"/>
      <c r="F40" s="97"/>
    </row>
    <row r="41" spans="2:6" hidden="1" x14ac:dyDescent="0.25">
      <c r="B41" s="91"/>
      <c r="C41" s="107"/>
      <c r="D41" s="101"/>
      <c r="E41" s="111"/>
      <c r="F41" s="97"/>
    </row>
    <row r="42" spans="2:6" hidden="1" x14ac:dyDescent="0.25">
      <c r="B42" s="91"/>
      <c r="C42" s="107"/>
      <c r="D42" s="101"/>
      <c r="E42" s="111"/>
      <c r="F42" s="97"/>
    </row>
    <row r="43" spans="2:6" ht="13" hidden="1" thickBot="1" x14ac:dyDescent="0.3">
      <c r="B43" s="302"/>
      <c r="C43" s="449"/>
      <c r="D43" s="450"/>
      <c r="E43" s="451"/>
      <c r="F43" s="305"/>
    </row>
    <row r="44" spans="2:6" ht="13.5" thickBot="1" x14ac:dyDescent="0.3">
      <c r="B44" s="856" t="s">
        <v>68</v>
      </c>
      <c r="C44" s="857"/>
      <c r="D44" s="388">
        <f>SUM(D28:D43)</f>
        <v>0</v>
      </c>
      <c r="E44" s="468"/>
      <c r="F44" s="344"/>
    </row>
    <row r="45" spans="2:6" s="319" customFormat="1" ht="14.5" thickBot="1" x14ac:dyDescent="0.3">
      <c r="B45" s="469"/>
      <c r="C45" s="866" t="s">
        <v>14</v>
      </c>
      <c r="D45" s="866"/>
      <c r="E45" s="866"/>
      <c r="F45" s="867"/>
    </row>
    <row r="46" spans="2:6" x14ac:dyDescent="0.25">
      <c r="B46" s="91"/>
      <c r="C46" s="107"/>
      <c r="D46" s="101"/>
      <c r="E46" s="111"/>
      <c r="F46" s="97"/>
    </row>
    <row r="47" spans="2:6" x14ac:dyDescent="0.25">
      <c r="B47" s="91"/>
      <c r="C47" s="107"/>
      <c r="D47" s="101"/>
      <c r="E47" s="111"/>
      <c r="F47" s="97"/>
    </row>
    <row r="48" spans="2:6" x14ac:dyDescent="0.25">
      <c r="B48" s="91"/>
      <c r="C48" s="107"/>
      <c r="D48" s="101"/>
      <c r="E48" s="111"/>
      <c r="F48" s="97"/>
    </row>
    <row r="49" spans="2:6" x14ac:dyDescent="0.25">
      <c r="B49" s="91"/>
      <c r="C49" s="107"/>
      <c r="D49" s="101"/>
      <c r="E49" s="111"/>
      <c r="F49" s="97"/>
    </row>
    <row r="50" spans="2:6" x14ac:dyDescent="0.25">
      <c r="B50" s="91"/>
      <c r="C50" s="107"/>
      <c r="D50" s="101"/>
      <c r="E50" s="111"/>
      <c r="F50" s="97"/>
    </row>
    <row r="51" spans="2:6" ht="13" thickBot="1" x14ac:dyDescent="0.3">
      <c r="B51" s="91"/>
      <c r="C51" s="107"/>
      <c r="D51" s="101"/>
      <c r="E51" s="111"/>
      <c r="F51" s="97"/>
    </row>
    <row r="52" spans="2:6" hidden="1" x14ac:dyDescent="0.25">
      <c r="B52" s="91"/>
      <c r="C52" s="107"/>
      <c r="D52" s="101"/>
      <c r="E52" s="111"/>
      <c r="F52" s="97"/>
    </row>
    <row r="53" spans="2:6" hidden="1" x14ac:dyDescent="0.25">
      <c r="B53" s="91"/>
      <c r="C53" s="107"/>
      <c r="D53" s="101"/>
      <c r="E53" s="111"/>
      <c r="F53" s="97"/>
    </row>
    <row r="54" spans="2:6" hidden="1" x14ac:dyDescent="0.25">
      <c r="B54" s="91"/>
      <c r="C54" s="107"/>
      <c r="D54" s="101"/>
      <c r="E54" s="111"/>
      <c r="F54" s="97"/>
    </row>
    <row r="55" spans="2:6" hidden="1" x14ac:dyDescent="0.25">
      <c r="B55" s="91"/>
      <c r="C55" s="107"/>
      <c r="D55" s="101"/>
      <c r="E55" s="111"/>
      <c r="F55" s="97"/>
    </row>
    <row r="56" spans="2:6" hidden="1" x14ac:dyDescent="0.25">
      <c r="B56" s="91"/>
      <c r="C56" s="107"/>
      <c r="D56" s="101"/>
      <c r="E56" s="111"/>
      <c r="F56" s="97"/>
    </row>
    <row r="57" spans="2:6" hidden="1" x14ac:dyDescent="0.25">
      <c r="B57" s="91"/>
      <c r="C57" s="107"/>
      <c r="D57" s="101"/>
      <c r="E57" s="111"/>
      <c r="F57" s="97"/>
    </row>
    <row r="58" spans="2:6" hidden="1" x14ac:dyDescent="0.25">
      <c r="B58" s="91"/>
      <c r="C58" s="107"/>
      <c r="D58" s="101"/>
      <c r="E58" s="111"/>
      <c r="F58" s="97"/>
    </row>
    <row r="59" spans="2:6" hidden="1" x14ac:dyDescent="0.25">
      <c r="B59" s="91"/>
      <c r="C59" s="107"/>
      <c r="D59" s="101"/>
      <c r="E59" s="111"/>
      <c r="F59" s="97"/>
    </row>
    <row r="60" spans="2:6" hidden="1" x14ac:dyDescent="0.25">
      <c r="B60" s="91"/>
      <c r="C60" s="107"/>
      <c r="D60" s="101"/>
      <c r="E60" s="111"/>
      <c r="F60" s="97"/>
    </row>
    <row r="61" spans="2:6" ht="13" hidden="1" thickBot="1" x14ac:dyDescent="0.3">
      <c r="B61" s="302"/>
      <c r="C61" s="449"/>
      <c r="D61" s="450"/>
      <c r="E61" s="451"/>
      <c r="F61" s="305"/>
    </row>
    <row r="62" spans="2:6" ht="13.5" thickBot="1" x14ac:dyDescent="0.3">
      <c r="B62" s="891" t="s">
        <v>70</v>
      </c>
      <c r="C62" s="892"/>
      <c r="D62" s="388">
        <f>SUM(D46:D61)</f>
        <v>0</v>
      </c>
      <c r="E62" s="468"/>
      <c r="F62" s="344"/>
    </row>
    <row r="63" spans="2:6" s="319" customFormat="1" ht="14.5" thickBot="1" x14ac:dyDescent="0.3">
      <c r="B63" s="469"/>
      <c r="C63" s="866" t="s">
        <v>15</v>
      </c>
      <c r="D63" s="866"/>
      <c r="E63" s="866"/>
      <c r="F63" s="867"/>
    </row>
    <row r="64" spans="2:6" x14ac:dyDescent="0.25">
      <c r="B64" s="91"/>
      <c r="C64" s="107"/>
      <c r="D64" s="101"/>
      <c r="E64" s="111"/>
      <c r="F64" s="97"/>
    </row>
    <row r="65" spans="2:27" x14ac:dyDescent="0.25">
      <c r="B65" s="91"/>
      <c r="C65" s="107"/>
      <c r="D65" s="101"/>
      <c r="E65" s="111"/>
      <c r="F65" s="97"/>
      <c r="G65" s="320"/>
      <c r="H65" s="320"/>
      <c r="I65" s="320"/>
      <c r="J65" s="320"/>
      <c r="K65" s="320"/>
      <c r="L65" s="320"/>
      <c r="M65" s="320"/>
      <c r="N65" s="320"/>
      <c r="O65" s="320"/>
      <c r="P65" s="320"/>
      <c r="Q65" s="320"/>
      <c r="R65" s="320"/>
      <c r="S65" s="320"/>
      <c r="T65" s="320"/>
      <c r="U65" s="320"/>
      <c r="V65" s="320"/>
      <c r="W65" s="320"/>
      <c r="X65" s="320"/>
      <c r="Y65" s="320"/>
      <c r="Z65" s="320"/>
      <c r="AA65" s="320"/>
    </row>
    <row r="66" spans="2:27" x14ac:dyDescent="0.25">
      <c r="B66" s="91"/>
      <c r="C66" s="107"/>
      <c r="D66" s="101"/>
      <c r="E66" s="111"/>
      <c r="F66" s="97"/>
      <c r="G66" s="320"/>
      <c r="H66" s="320"/>
      <c r="I66" s="320"/>
      <c r="J66" s="320"/>
      <c r="K66" s="320"/>
      <c r="L66" s="320"/>
      <c r="M66" s="320"/>
      <c r="N66" s="320"/>
      <c r="O66" s="320"/>
      <c r="P66" s="320"/>
      <c r="Q66" s="320"/>
      <c r="R66" s="320"/>
      <c r="S66" s="320"/>
      <c r="T66" s="320"/>
      <c r="U66" s="320"/>
      <c r="V66" s="320"/>
      <c r="W66" s="320"/>
      <c r="X66" s="320"/>
      <c r="Y66" s="320"/>
      <c r="Z66" s="320"/>
      <c r="AA66" s="320"/>
    </row>
    <row r="67" spans="2:27" x14ac:dyDescent="0.25">
      <c r="B67" s="91"/>
      <c r="C67" s="107"/>
      <c r="D67" s="101"/>
      <c r="E67" s="111"/>
      <c r="F67" s="97"/>
      <c r="G67" s="320"/>
      <c r="H67" s="320"/>
      <c r="I67" s="320"/>
      <c r="J67" s="320"/>
      <c r="K67" s="320"/>
      <c r="L67" s="320"/>
      <c r="M67" s="320"/>
      <c r="N67" s="320"/>
      <c r="O67" s="320"/>
      <c r="P67" s="320"/>
      <c r="Q67" s="320"/>
      <c r="R67" s="320"/>
      <c r="S67" s="320"/>
      <c r="T67" s="320"/>
      <c r="U67" s="320"/>
      <c r="V67" s="320"/>
      <c r="W67" s="320"/>
      <c r="X67" s="320"/>
      <c r="Y67" s="320"/>
      <c r="Z67" s="320"/>
      <c r="AA67" s="320"/>
    </row>
    <row r="68" spans="2:27" x14ac:dyDescent="0.25">
      <c r="B68" s="91"/>
      <c r="C68" s="107"/>
      <c r="D68" s="101"/>
      <c r="E68" s="111"/>
      <c r="F68" s="97"/>
      <c r="G68" s="320"/>
      <c r="H68" s="320"/>
      <c r="I68" s="320"/>
      <c r="J68" s="320"/>
      <c r="K68" s="320"/>
      <c r="L68" s="320"/>
      <c r="M68" s="320"/>
      <c r="N68" s="320"/>
      <c r="O68" s="320"/>
      <c r="P68" s="320"/>
      <c r="Q68" s="320"/>
      <c r="R68" s="320"/>
      <c r="S68" s="320"/>
      <c r="T68" s="320"/>
      <c r="U68" s="320"/>
      <c r="V68" s="320"/>
      <c r="W68" s="320"/>
      <c r="X68" s="320"/>
      <c r="Y68" s="320"/>
      <c r="Z68" s="320"/>
      <c r="AA68" s="320"/>
    </row>
    <row r="69" spans="2:27" ht="13" thickBot="1" x14ac:dyDescent="0.3">
      <c r="B69" s="91"/>
      <c r="C69" s="107"/>
      <c r="D69" s="101"/>
      <c r="E69" s="111"/>
      <c r="F69" s="97"/>
      <c r="G69" s="320"/>
      <c r="H69" s="320"/>
      <c r="I69" s="320"/>
      <c r="J69" s="320"/>
      <c r="K69" s="320"/>
      <c r="L69" s="320"/>
      <c r="M69" s="320"/>
      <c r="N69" s="320"/>
      <c r="O69" s="320"/>
      <c r="P69" s="320"/>
      <c r="Q69" s="320"/>
      <c r="R69" s="320"/>
      <c r="S69" s="320"/>
      <c r="T69" s="320"/>
      <c r="U69" s="320"/>
      <c r="V69" s="320"/>
      <c r="W69" s="320"/>
      <c r="X69" s="320"/>
      <c r="Y69" s="320"/>
      <c r="Z69" s="320"/>
      <c r="AA69" s="320"/>
    </row>
    <row r="70" spans="2:27" hidden="1" x14ac:dyDescent="0.25">
      <c r="B70" s="91"/>
      <c r="C70" s="107"/>
      <c r="D70" s="101"/>
      <c r="E70" s="111"/>
      <c r="F70" s="97"/>
      <c r="G70" s="320"/>
      <c r="H70" s="320"/>
      <c r="I70" s="320"/>
      <c r="J70" s="320"/>
      <c r="K70" s="320"/>
      <c r="L70" s="320"/>
      <c r="M70" s="320"/>
      <c r="N70" s="320"/>
      <c r="O70" s="320"/>
      <c r="P70" s="320"/>
      <c r="Q70" s="320"/>
      <c r="R70" s="320"/>
      <c r="S70" s="320"/>
      <c r="T70" s="320"/>
      <c r="U70" s="320"/>
      <c r="V70" s="320"/>
      <c r="W70" s="320"/>
      <c r="X70" s="320"/>
      <c r="Y70" s="320"/>
      <c r="Z70" s="320"/>
      <c r="AA70" s="320"/>
    </row>
    <row r="71" spans="2:27" hidden="1" x14ac:dyDescent="0.25">
      <c r="B71" s="91"/>
      <c r="C71" s="107"/>
      <c r="D71" s="101"/>
      <c r="E71" s="111"/>
      <c r="F71" s="97"/>
      <c r="G71" s="320"/>
      <c r="H71" s="320"/>
      <c r="I71" s="320"/>
      <c r="J71" s="320"/>
      <c r="K71" s="320"/>
      <c r="L71" s="320"/>
      <c r="M71" s="320"/>
      <c r="N71" s="320"/>
      <c r="O71" s="320"/>
      <c r="P71" s="320"/>
      <c r="Q71" s="320"/>
      <c r="R71" s="320"/>
      <c r="S71" s="320"/>
      <c r="T71" s="320"/>
      <c r="U71" s="320"/>
      <c r="V71" s="320"/>
      <c r="W71" s="320"/>
      <c r="X71" s="320"/>
      <c r="Y71" s="320"/>
      <c r="Z71" s="320"/>
      <c r="AA71" s="320"/>
    </row>
    <row r="72" spans="2:27" hidden="1" x14ac:dyDescent="0.25">
      <c r="B72" s="91"/>
      <c r="C72" s="107"/>
      <c r="D72" s="101"/>
      <c r="E72" s="111"/>
      <c r="F72" s="97"/>
      <c r="G72" s="320"/>
      <c r="H72" s="320"/>
      <c r="I72" s="320"/>
      <c r="J72" s="320"/>
      <c r="K72" s="320"/>
      <c r="L72" s="320"/>
      <c r="M72" s="320"/>
      <c r="N72" s="320"/>
      <c r="O72" s="320"/>
      <c r="P72" s="320"/>
      <c r="Q72" s="320"/>
      <c r="R72" s="320"/>
      <c r="S72" s="320"/>
      <c r="T72" s="320"/>
      <c r="U72" s="320"/>
      <c r="V72" s="320"/>
      <c r="W72" s="320"/>
      <c r="X72" s="320"/>
      <c r="Y72" s="320"/>
      <c r="Z72" s="320"/>
      <c r="AA72" s="320"/>
    </row>
    <row r="73" spans="2:27" hidden="1" x14ac:dyDescent="0.25">
      <c r="B73" s="91"/>
      <c r="C73" s="107"/>
      <c r="D73" s="101"/>
      <c r="E73" s="111"/>
      <c r="F73" s="97"/>
      <c r="G73" s="320"/>
      <c r="H73" s="320"/>
      <c r="I73" s="320"/>
      <c r="J73" s="320"/>
      <c r="K73" s="320"/>
      <c r="L73" s="320"/>
      <c r="M73" s="320"/>
      <c r="N73" s="320"/>
      <c r="O73" s="320"/>
      <c r="P73" s="320"/>
      <c r="Q73" s="320"/>
      <c r="R73" s="320"/>
      <c r="S73" s="320"/>
      <c r="T73" s="320"/>
      <c r="U73" s="320"/>
      <c r="V73" s="320"/>
      <c r="W73" s="320"/>
      <c r="X73" s="320"/>
      <c r="Y73" s="320"/>
      <c r="Z73" s="320"/>
      <c r="AA73" s="320"/>
    </row>
    <row r="74" spans="2:27" hidden="1" x14ac:dyDescent="0.25">
      <c r="B74" s="91"/>
      <c r="C74" s="107"/>
      <c r="D74" s="101"/>
      <c r="E74" s="111"/>
      <c r="F74" s="97"/>
      <c r="G74" s="320"/>
      <c r="H74" s="320"/>
      <c r="I74" s="320"/>
      <c r="J74" s="320"/>
      <c r="K74" s="320"/>
      <c r="L74" s="320"/>
      <c r="M74" s="320"/>
      <c r="N74" s="320"/>
      <c r="O74" s="320"/>
      <c r="P74" s="320"/>
      <c r="Q74" s="320"/>
      <c r="R74" s="320"/>
      <c r="S74" s="320"/>
      <c r="T74" s="320"/>
      <c r="U74" s="320"/>
      <c r="V74" s="320"/>
      <c r="W74" s="320"/>
      <c r="X74" s="320"/>
      <c r="Y74" s="320"/>
      <c r="Z74" s="320"/>
      <c r="AA74" s="320"/>
    </row>
    <row r="75" spans="2:27" hidden="1" x14ac:dyDescent="0.25">
      <c r="B75" s="91"/>
      <c r="C75" s="107"/>
      <c r="D75" s="101"/>
      <c r="E75" s="111"/>
      <c r="F75" s="97"/>
      <c r="G75" s="320"/>
      <c r="H75" s="320"/>
      <c r="I75" s="320"/>
      <c r="J75" s="320"/>
      <c r="K75" s="320"/>
      <c r="L75" s="320"/>
      <c r="M75" s="320"/>
      <c r="N75" s="320"/>
      <c r="O75" s="320"/>
      <c r="P75" s="320"/>
      <c r="Q75" s="320"/>
      <c r="R75" s="320"/>
      <c r="S75" s="320"/>
      <c r="T75" s="320"/>
      <c r="U75" s="320"/>
      <c r="V75" s="320"/>
      <c r="W75" s="320"/>
      <c r="X75" s="320"/>
      <c r="Y75" s="320"/>
      <c r="Z75" s="320"/>
      <c r="AA75" s="320"/>
    </row>
    <row r="76" spans="2:27" hidden="1" x14ac:dyDescent="0.25">
      <c r="B76" s="91"/>
      <c r="C76" s="107"/>
      <c r="D76" s="101"/>
      <c r="E76" s="111"/>
      <c r="F76" s="97"/>
      <c r="G76" s="320"/>
      <c r="H76" s="320"/>
      <c r="I76" s="320"/>
      <c r="J76" s="320"/>
      <c r="K76" s="320"/>
      <c r="L76" s="320"/>
      <c r="M76" s="320"/>
      <c r="N76" s="320"/>
      <c r="O76" s="320"/>
      <c r="P76" s="320"/>
      <c r="Q76" s="320"/>
      <c r="R76" s="320"/>
      <c r="S76" s="320"/>
      <c r="T76" s="320"/>
      <c r="U76" s="320"/>
      <c r="V76" s="320"/>
      <c r="W76" s="320"/>
      <c r="X76" s="320"/>
      <c r="Y76" s="320"/>
      <c r="Z76" s="320"/>
      <c r="AA76" s="320"/>
    </row>
    <row r="77" spans="2:27" hidden="1" x14ac:dyDescent="0.25">
      <c r="B77" s="91"/>
      <c r="C77" s="107"/>
      <c r="D77" s="101"/>
      <c r="E77" s="111"/>
      <c r="F77" s="97"/>
      <c r="G77" s="320"/>
      <c r="H77" s="320"/>
      <c r="I77" s="320"/>
      <c r="J77" s="320"/>
      <c r="K77" s="320"/>
      <c r="L77" s="320"/>
      <c r="M77" s="320"/>
      <c r="N77" s="320"/>
      <c r="O77" s="320"/>
      <c r="P77" s="320"/>
      <c r="Q77" s="320"/>
      <c r="R77" s="320"/>
      <c r="S77" s="320"/>
      <c r="T77" s="320"/>
      <c r="U77" s="320"/>
      <c r="V77" s="320"/>
      <c r="W77" s="320"/>
      <c r="X77" s="320"/>
      <c r="Y77" s="320"/>
      <c r="Z77" s="320"/>
      <c r="AA77" s="320"/>
    </row>
    <row r="78" spans="2:27" hidden="1" x14ac:dyDescent="0.25">
      <c r="B78" s="91"/>
      <c r="C78" s="107"/>
      <c r="D78" s="101"/>
      <c r="E78" s="111"/>
      <c r="F78" s="97"/>
      <c r="G78" s="320"/>
      <c r="H78" s="320"/>
      <c r="I78" s="320"/>
      <c r="J78" s="320"/>
      <c r="K78" s="320"/>
      <c r="L78" s="320"/>
      <c r="M78" s="320"/>
      <c r="N78" s="320"/>
      <c r="O78" s="320"/>
      <c r="P78" s="320"/>
      <c r="Q78" s="320"/>
      <c r="R78" s="320"/>
      <c r="S78" s="320"/>
      <c r="T78" s="320"/>
      <c r="U78" s="320"/>
      <c r="V78" s="320"/>
      <c r="W78" s="320"/>
      <c r="X78" s="320"/>
      <c r="Y78" s="320"/>
      <c r="Z78" s="320"/>
      <c r="AA78" s="320"/>
    </row>
    <row r="79" spans="2:27" ht="13" hidden="1" thickBot="1" x14ac:dyDescent="0.3">
      <c r="B79" s="302"/>
      <c r="C79" s="449"/>
      <c r="D79" s="450"/>
      <c r="E79" s="451"/>
      <c r="F79" s="305"/>
      <c r="G79" s="320"/>
      <c r="H79" s="320"/>
      <c r="I79" s="320"/>
      <c r="J79" s="320"/>
      <c r="K79" s="320"/>
      <c r="L79" s="320"/>
      <c r="M79" s="320"/>
      <c r="N79" s="320"/>
      <c r="O79" s="320"/>
      <c r="P79" s="320"/>
      <c r="Q79" s="320"/>
      <c r="R79" s="320"/>
      <c r="S79" s="320"/>
      <c r="T79" s="320"/>
      <c r="U79" s="320"/>
      <c r="V79" s="320"/>
      <c r="W79" s="320"/>
      <c r="X79" s="320"/>
      <c r="Y79" s="320"/>
      <c r="Z79" s="320"/>
      <c r="AA79" s="320"/>
    </row>
    <row r="80" spans="2:27" ht="13.5" thickBot="1" x14ac:dyDescent="0.3">
      <c r="B80" s="856" t="s">
        <v>72</v>
      </c>
      <c r="C80" s="857"/>
      <c r="D80" s="388">
        <f>SUM(D64:D79)</f>
        <v>0</v>
      </c>
      <c r="E80" s="468"/>
      <c r="F80" s="344"/>
      <c r="G80" s="320"/>
      <c r="H80" s="320"/>
      <c r="I80" s="320"/>
      <c r="J80" s="320"/>
      <c r="K80" s="320"/>
      <c r="L80" s="320"/>
      <c r="M80" s="320"/>
      <c r="N80" s="320"/>
      <c r="O80" s="320"/>
      <c r="P80" s="320"/>
      <c r="Q80" s="320"/>
      <c r="R80" s="320"/>
      <c r="S80" s="320"/>
      <c r="T80" s="320"/>
      <c r="U80" s="320"/>
      <c r="V80" s="320"/>
      <c r="W80" s="320"/>
      <c r="X80" s="320"/>
      <c r="Y80" s="320"/>
      <c r="Z80" s="320"/>
      <c r="AA80" s="320"/>
    </row>
    <row r="81" spans="2:27" ht="14.5" thickBot="1" x14ac:dyDescent="0.3">
      <c r="B81" s="469"/>
      <c r="C81" s="866" t="s">
        <v>16</v>
      </c>
      <c r="D81" s="866"/>
      <c r="E81" s="866"/>
      <c r="F81" s="867"/>
      <c r="G81" s="320"/>
      <c r="H81" s="320"/>
      <c r="I81" s="320"/>
      <c r="J81" s="320"/>
      <c r="K81" s="320"/>
      <c r="L81" s="320"/>
      <c r="M81" s="320"/>
      <c r="N81" s="320"/>
      <c r="O81" s="320"/>
      <c r="P81" s="320"/>
      <c r="Q81" s="320"/>
      <c r="R81" s="320"/>
      <c r="S81" s="320"/>
      <c r="T81" s="320"/>
      <c r="U81" s="320"/>
      <c r="V81" s="320"/>
      <c r="W81" s="320"/>
      <c r="X81" s="320"/>
      <c r="Y81" s="320"/>
      <c r="Z81" s="320"/>
      <c r="AA81" s="320"/>
    </row>
    <row r="82" spans="2:27" s="319" customFormat="1" ht="13" x14ac:dyDescent="0.25">
      <c r="B82" s="91"/>
      <c r="C82" s="107"/>
      <c r="D82" s="101"/>
      <c r="E82" s="111"/>
      <c r="F82" s="97"/>
    </row>
    <row r="83" spans="2:27" x14ac:dyDescent="0.25">
      <c r="B83" s="91"/>
      <c r="C83" s="107"/>
      <c r="D83" s="101"/>
      <c r="E83" s="111"/>
      <c r="F83" s="97"/>
      <c r="G83" s="320"/>
      <c r="H83" s="320"/>
      <c r="I83" s="320"/>
      <c r="J83" s="320"/>
      <c r="K83" s="320"/>
      <c r="L83" s="320"/>
      <c r="M83" s="320"/>
      <c r="N83" s="320"/>
      <c r="O83" s="320"/>
      <c r="P83" s="320"/>
      <c r="Q83" s="320"/>
      <c r="R83" s="320"/>
      <c r="S83" s="320"/>
      <c r="T83" s="320"/>
      <c r="U83" s="320"/>
      <c r="V83" s="320"/>
      <c r="W83" s="320"/>
      <c r="X83" s="320"/>
      <c r="Y83" s="320"/>
      <c r="Z83" s="320"/>
      <c r="AA83" s="320"/>
    </row>
    <row r="84" spans="2:27" x14ac:dyDescent="0.25">
      <c r="B84" s="91"/>
      <c r="C84" s="107"/>
      <c r="D84" s="101"/>
      <c r="E84" s="111"/>
      <c r="F84" s="97"/>
      <c r="G84" s="320"/>
      <c r="H84" s="320"/>
      <c r="I84" s="320"/>
      <c r="J84" s="320"/>
      <c r="K84" s="320"/>
      <c r="L84" s="320"/>
      <c r="M84" s="320"/>
      <c r="N84" s="320"/>
      <c r="O84" s="320"/>
      <c r="P84" s="320"/>
      <c r="Q84" s="320"/>
      <c r="R84" s="320"/>
      <c r="S84" s="320"/>
      <c r="T84" s="320"/>
      <c r="U84" s="320"/>
      <c r="V84" s="320"/>
      <c r="W84" s="320"/>
      <c r="X84" s="320"/>
      <c r="Y84" s="320"/>
      <c r="Z84" s="320"/>
      <c r="AA84" s="320"/>
    </row>
    <row r="85" spans="2:27" x14ac:dyDescent="0.25">
      <c r="B85" s="91"/>
      <c r="C85" s="107"/>
      <c r="D85" s="101"/>
      <c r="E85" s="111"/>
      <c r="F85" s="97"/>
      <c r="G85" s="320"/>
      <c r="H85" s="320"/>
      <c r="I85" s="320"/>
      <c r="J85" s="320"/>
      <c r="K85" s="320"/>
      <c r="L85" s="320"/>
      <c r="M85" s="320"/>
      <c r="N85" s="320"/>
      <c r="O85" s="320"/>
      <c r="P85" s="320"/>
      <c r="Q85" s="320"/>
      <c r="R85" s="320"/>
      <c r="S85" s="320"/>
      <c r="T85" s="320"/>
      <c r="U85" s="320"/>
      <c r="V85" s="320"/>
      <c r="W85" s="320"/>
      <c r="X85" s="320"/>
      <c r="Y85" s="320"/>
      <c r="Z85" s="320"/>
      <c r="AA85" s="320"/>
    </row>
    <row r="86" spans="2:27" x14ac:dyDescent="0.25">
      <c r="B86" s="91"/>
      <c r="C86" s="107"/>
      <c r="D86" s="101"/>
      <c r="E86" s="111"/>
      <c r="F86" s="97"/>
      <c r="G86" s="320"/>
      <c r="H86" s="320"/>
      <c r="I86" s="320"/>
      <c r="J86" s="320"/>
      <c r="K86" s="320"/>
      <c r="L86" s="320"/>
      <c r="M86" s="320"/>
      <c r="N86" s="320"/>
      <c r="O86" s="320"/>
      <c r="P86" s="320"/>
      <c r="Q86" s="320"/>
      <c r="R86" s="320"/>
      <c r="S86" s="320"/>
      <c r="T86" s="320"/>
      <c r="U86" s="320"/>
      <c r="V86" s="320"/>
      <c r="W86" s="320"/>
      <c r="X86" s="320"/>
      <c r="Y86" s="320"/>
      <c r="Z86" s="320"/>
      <c r="AA86" s="320"/>
    </row>
    <row r="87" spans="2:27" ht="13" thickBot="1" x14ac:dyDescent="0.3">
      <c r="B87" s="91"/>
      <c r="C87" s="107"/>
      <c r="D87" s="101"/>
      <c r="E87" s="111"/>
      <c r="F87" s="97"/>
      <c r="G87" s="320"/>
      <c r="H87" s="320"/>
      <c r="I87" s="320"/>
      <c r="J87" s="320"/>
      <c r="K87" s="320"/>
      <c r="L87" s="320"/>
      <c r="M87" s="320"/>
      <c r="N87" s="320"/>
      <c r="O87" s="320"/>
      <c r="P87" s="320"/>
      <c r="Q87" s="320"/>
      <c r="R87" s="320"/>
      <c r="S87" s="320"/>
      <c r="T87" s="320"/>
      <c r="U87" s="320"/>
      <c r="V87" s="320"/>
      <c r="W87" s="320"/>
      <c r="X87" s="320"/>
      <c r="Y87" s="320"/>
      <c r="Z87" s="320"/>
      <c r="AA87" s="320"/>
    </row>
    <row r="88" spans="2:27" hidden="1" x14ac:dyDescent="0.25">
      <c r="B88" s="91"/>
      <c r="C88" s="107"/>
      <c r="D88" s="101"/>
      <c r="E88" s="111"/>
      <c r="F88" s="97"/>
      <c r="G88" s="320"/>
      <c r="H88" s="320"/>
      <c r="I88" s="320"/>
      <c r="J88" s="320"/>
      <c r="K88" s="320"/>
      <c r="L88" s="320"/>
      <c r="M88" s="320"/>
      <c r="N88" s="320"/>
      <c r="O88" s="320"/>
      <c r="P88" s="320"/>
      <c r="Q88" s="320"/>
      <c r="R88" s="320"/>
      <c r="S88" s="320"/>
      <c r="T88" s="320"/>
      <c r="U88" s="320"/>
      <c r="V88" s="320"/>
      <c r="W88" s="320"/>
      <c r="X88" s="320"/>
      <c r="Y88" s="320"/>
      <c r="Z88" s="320"/>
      <c r="AA88" s="320"/>
    </row>
    <row r="89" spans="2:27" hidden="1" x14ac:dyDescent="0.25">
      <c r="B89" s="91"/>
      <c r="C89" s="107"/>
      <c r="D89" s="101"/>
      <c r="E89" s="111"/>
      <c r="F89" s="97"/>
      <c r="G89" s="320"/>
      <c r="H89" s="320"/>
      <c r="I89" s="320"/>
      <c r="J89" s="320"/>
      <c r="K89" s="320"/>
      <c r="L89" s="320"/>
      <c r="M89" s="320"/>
      <c r="N89" s="320"/>
      <c r="O89" s="320"/>
      <c r="P89" s="320"/>
      <c r="Q89" s="320"/>
      <c r="R89" s="320"/>
      <c r="S89" s="320"/>
      <c r="T89" s="320"/>
      <c r="U89" s="320"/>
      <c r="V89" s="320"/>
      <c r="W89" s="320"/>
      <c r="X89" s="320"/>
      <c r="Y89" s="320"/>
      <c r="Z89" s="320"/>
      <c r="AA89" s="320"/>
    </row>
    <row r="90" spans="2:27" hidden="1" x14ac:dyDescent="0.25">
      <c r="B90" s="91"/>
      <c r="C90" s="107"/>
      <c r="D90" s="101"/>
      <c r="E90" s="111"/>
      <c r="F90" s="97"/>
      <c r="G90" s="320"/>
      <c r="H90" s="320"/>
      <c r="I90" s="320"/>
      <c r="J90" s="320"/>
      <c r="K90" s="320"/>
      <c r="L90" s="320"/>
      <c r="M90" s="320"/>
      <c r="N90" s="320"/>
      <c r="O90" s="320"/>
      <c r="P90" s="320"/>
      <c r="Q90" s="320"/>
      <c r="R90" s="320"/>
      <c r="S90" s="320"/>
      <c r="T90" s="320"/>
      <c r="U90" s="320"/>
      <c r="V90" s="320"/>
      <c r="W90" s="320"/>
      <c r="X90" s="320"/>
      <c r="Y90" s="320"/>
      <c r="Z90" s="320"/>
      <c r="AA90" s="320"/>
    </row>
    <row r="91" spans="2:27" hidden="1" x14ac:dyDescent="0.25">
      <c r="B91" s="91"/>
      <c r="C91" s="107"/>
      <c r="D91" s="101"/>
      <c r="E91" s="111"/>
      <c r="F91" s="97"/>
      <c r="G91" s="320"/>
      <c r="H91" s="320"/>
      <c r="I91" s="320"/>
      <c r="J91" s="320"/>
      <c r="K91" s="320"/>
      <c r="L91" s="320"/>
      <c r="M91" s="320"/>
      <c r="N91" s="320"/>
      <c r="O91" s="320"/>
      <c r="P91" s="320"/>
      <c r="Q91" s="320"/>
      <c r="R91" s="320"/>
      <c r="S91" s="320"/>
      <c r="T91" s="320"/>
      <c r="U91" s="320"/>
      <c r="V91" s="320"/>
      <c r="W91" s="320"/>
      <c r="X91" s="320"/>
      <c r="Y91" s="320"/>
      <c r="Z91" s="320"/>
      <c r="AA91" s="320"/>
    </row>
    <row r="92" spans="2:27" hidden="1" x14ac:dyDescent="0.25">
      <c r="B92" s="91"/>
      <c r="C92" s="107"/>
      <c r="D92" s="101"/>
      <c r="E92" s="111"/>
      <c r="F92" s="97"/>
      <c r="G92" s="320"/>
      <c r="H92" s="320"/>
      <c r="I92" s="320"/>
      <c r="J92" s="320"/>
      <c r="K92" s="320"/>
      <c r="L92" s="320"/>
      <c r="M92" s="320"/>
      <c r="N92" s="320"/>
      <c r="O92" s="320"/>
      <c r="P92" s="320"/>
      <c r="Q92" s="320"/>
      <c r="R92" s="320"/>
      <c r="S92" s="320"/>
      <c r="T92" s="320"/>
      <c r="U92" s="320"/>
      <c r="V92" s="320"/>
      <c r="W92" s="320"/>
      <c r="X92" s="320"/>
      <c r="Y92" s="320"/>
      <c r="Z92" s="320"/>
      <c r="AA92" s="320"/>
    </row>
    <row r="93" spans="2:27" hidden="1" x14ac:dyDescent="0.25">
      <c r="B93" s="91"/>
      <c r="C93" s="107"/>
      <c r="D93" s="101"/>
      <c r="E93" s="111"/>
      <c r="F93" s="97"/>
      <c r="G93" s="320"/>
      <c r="H93" s="320"/>
      <c r="I93" s="320"/>
      <c r="J93" s="320"/>
      <c r="K93" s="320"/>
      <c r="L93" s="320"/>
      <c r="M93" s="320"/>
      <c r="N93" s="320"/>
      <c r="O93" s="320"/>
      <c r="P93" s="320"/>
      <c r="Q93" s="320"/>
      <c r="R93" s="320"/>
      <c r="S93" s="320"/>
      <c r="T93" s="320"/>
      <c r="U93" s="320"/>
      <c r="V93" s="320"/>
      <c r="W93" s="320"/>
      <c r="X93" s="320"/>
      <c r="Y93" s="320"/>
      <c r="Z93" s="320"/>
      <c r="AA93" s="320"/>
    </row>
    <row r="94" spans="2:27" ht="11.25" hidden="1" customHeight="1" x14ac:dyDescent="0.25">
      <c r="B94" s="91"/>
      <c r="C94" s="107"/>
      <c r="D94" s="101"/>
      <c r="E94" s="111"/>
      <c r="F94" s="97"/>
      <c r="G94" s="320"/>
      <c r="H94" s="320"/>
      <c r="I94" s="320"/>
      <c r="J94" s="320"/>
      <c r="K94" s="320"/>
      <c r="L94" s="320"/>
      <c r="M94" s="320"/>
      <c r="N94" s="320"/>
      <c r="O94" s="320"/>
      <c r="P94" s="320"/>
      <c r="Q94" s="320"/>
      <c r="R94" s="320"/>
      <c r="S94" s="320"/>
      <c r="T94" s="320"/>
      <c r="U94" s="320"/>
      <c r="V94" s="320"/>
      <c r="W94" s="320"/>
      <c r="X94" s="320"/>
      <c r="Y94" s="320"/>
      <c r="Z94" s="320"/>
      <c r="AA94" s="320"/>
    </row>
    <row r="95" spans="2:27" ht="11.25" hidden="1" customHeight="1" x14ac:dyDescent="0.25">
      <c r="B95" s="91"/>
      <c r="C95" s="107"/>
      <c r="D95" s="101"/>
      <c r="E95" s="111"/>
      <c r="F95" s="97"/>
      <c r="G95" s="320"/>
      <c r="H95" s="320"/>
      <c r="I95" s="320"/>
      <c r="J95" s="320"/>
      <c r="K95" s="320"/>
      <c r="L95" s="320"/>
      <c r="M95" s="320"/>
      <c r="N95" s="320"/>
      <c r="O95" s="320"/>
      <c r="P95" s="320"/>
      <c r="Q95" s="320"/>
      <c r="R95" s="320"/>
      <c r="S95" s="320"/>
      <c r="T95" s="320"/>
      <c r="U95" s="320"/>
      <c r="V95" s="320"/>
      <c r="W95" s="320"/>
      <c r="X95" s="320"/>
      <c r="Y95" s="320"/>
      <c r="Z95" s="320"/>
      <c r="AA95" s="320"/>
    </row>
    <row r="96" spans="2:27" hidden="1" x14ac:dyDescent="0.25">
      <c r="B96" s="91"/>
      <c r="C96" s="107"/>
      <c r="D96" s="101"/>
      <c r="E96" s="111"/>
      <c r="F96" s="97"/>
      <c r="G96" s="320"/>
      <c r="H96" s="320"/>
      <c r="I96" s="320"/>
      <c r="J96" s="320"/>
      <c r="K96" s="320"/>
      <c r="L96" s="320"/>
      <c r="M96" s="320"/>
      <c r="N96" s="320"/>
      <c r="O96" s="320"/>
      <c r="P96" s="320"/>
      <c r="Q96" s="320"/>
      <c r="R96" s="320"/>
      <c r="S96" s="320"/>
      <c r="T96" s="320"/>
      <c r="U96" s="320"/>
      <c r="V96" s="320"/>
      <c r="W96" s="320"/>
      <c r="X96" s="320"/>
      <c r="Y96" s="320"/>
      <c r="Z96" s="320"/>
      <c r="AA96" s="320"/>
    </row>
    <row r="97" spans="2:27" ht="13" hidden="1" thickBot="1" x14ac:dyDescent="0.3">
      <c r="B97" s="302"/>
      <c r="C97" s="449"/>
      <c r="D97" s="450"/>
      <c r="E97" s="451"/>
      <c r="F97" s="305"/>
      <c r="G97" s="320"/>
      <c r="H97" s="320"/>
      <c r="I97" s="320"/>
      <c r="J97" s="320"/>
      <c r="K97" s="320"/>
      <c r="L97" s="320"/>
      <c r="M97" s="320"/>
      <c r="N97" s="320"/>
      <c r="O97" s="320"/>
      <c r="P97" s="320"/>
      <c r="Q97" s="320"/>
      <c r="R97" s="320"/>
      <c r="S97" s="320"/>
      <c r="T97" s="320"/>
      <c r="U97" s="320"/>
      <c r="V97" s="320"/>
      <c r="W97" s="320"/>
      <c r="X97" s="320"/>
      <c r="Y97" s="320"/>
      <c r="Z97" s="320"/>
      <c r="AA97" s="320"/>
    </row>
    <row r="98" spans="2:27" ht="13.5" customHeight="1" thickBot="1" x14ac:dyDescent="0.3">
      <c r="B98" s="856" t="s">
        <v>74</v>
      </c>
      <c r="C98" s="857"/>
      <c r="D98" s="388">
        <f>SUM(D82:D97)</f>
        <v>0</v>
      </c>
      <c r="E98" s="468"/>
      <c r="F98" s="344"/>
      <c r="G98" s="320"/>
      <c r="H98" s="320"/>
      <c r="I98" s="320"/>
      <c r="J98" s="320"/>
      <c r="K98" s="320"/>
      <c r="L98" s="320"/>
      <c r="M98" s="320"/>
      <c r="N98" s="320"/>
      <c r="O98" s="320"/>
      <c r="P98" s="320"/>
      <c r="Q98" s="320"/>
      <c r="R98" s="320"/>
      <c r="S98" s="320"/>
      <c r="T98" s="320"/>
      <c r="U98" s="320"/>
      <c r="V98" s="320"/>
      <c r="W98" s="320"/>
      <c r="X98" s="320"/>
      <c r="Y98" s="320"/>
      <c r="Z98" s="320"/>
      <c r="AA98" s="320"/>
    </row>
    <row r="99" spans="2:27" ht="6.75" customHeight="1" thickBot="1" x14ac:dyDescent="0.3">
      <c r="B99" s="361"/>
      <c r="C99" s="318"/>
      <c r="D99" s="326"/>
      <c r="E99" s="466"/>
      <c r="F99" s="327"/>
      <c r="G99" s="320"/>
      <c r="H99" s="320"/>
      <c r="I99" s="320"/>
      <c r="J99" s="320"/>
      <c r="K99" s="320"/>
      <c r="L99" s="320"/>
      <c r="M99" s="320"/>
      <c r="N99" s="320"/>
      <c r="O99" s="320"/>
      <c r="P99" s="320"/>
      <c r="Q99" s="320"/>
      <c r="R99" s="320"/>
      <c r="S99" s="320"/>
      <c r="T99" s="320"/>
      <c r="U99" s="320"/>
      <c r="V99" s="320"/>
      <c r="W99" s="320"/>
      <c r="X99" s="320"/>
      <c r="Y99" s="320"/>
      <c r="Z99" s="320"/>
      <c r="AA99" s="320"/>
    </row>
    <row r="100" spans="2:27" ht="13.5" thickBot="1" x14ac:dyDescent="0.3">
      <c r="B100" s="856" t="s">
        <v>109</v>
      </c>
      <c r="C100" s="857"/>
      <c r="D100" s="343">
        <f>D62+D44+D26+D80+D98</f>
        <v>0</v>
      </c>
      <c r="E100" s="470"/>
      <c r="F100" s="360"/>
      <c r="G100" s="320"/>
      <c r="H100" s="320"/>
      <c r="I100" s="320"/>
      <c r="J100" s="320"/>
      <c r="K100" s="320"/>
      <c r="L100" s="320"/>
      <c r="M100" s="320"/>
      <c r="N100" s="320"/>
      <c r="O100" s="320"/>
      <c r="P100" s="320"/>
      <c r="Q100" s="320"/>
      <c r="R100" s="320"/>
      <c r="S100" s="320"/>
      <c r="T100" s="320"/>
      <c r="U100" s="320"/>
      <c r="V100" s="320"/>
      <c r="W100" s="320"/>
      <c r="X100" s="320"/>
      <c r="Y100" s="320"/>
      <c r="Z100" s="320"/>
      <c r="AA100" s="320"/>
    </row>
    <row r="101" spans="2:27" ht="7.5" customHeight="1" x14ac:dyDescent="0.25">
      <c r="B101" s="321"/>
      <c r="C101" s="320"/>
      <c r="D101" s="326"/>
      <c r="E101" s="466"/>
      <c r="F101" s="327"/>
    </row>
    <row r="102" spans="2:27" ht="13.5" thickBot="1" x14ac:dyDescent="0.3">
      <c r="B102" s="638" t="s">
        <v>269</v>
      </c>
      <c r="C102" s="320"/>
      <c r="D102" s="326"/>
      <c r="E102" s="466"/>
      <c r="F102" s="327"/>
    </row>
    <row r="103" spans="2:27" ht="12.65" customHeight="1" x14ac:dyDescent="0.25">
      <c r="B103" s="882"/>
      <c r="C103" s="883"/>
      <c r="D103" s="883"/>
      <c r="E103" s="883"/>
      <c r="F103" s="884"/>
    </row>
    <row r="104" spans="2:27" ht="42" customHeight="1" thickBot="1" x14ac:dyDescent="0.3">
      <c r="B104" s="885"/>
      <c r="C104" s="886"/>
      <c r="D104" s="886"/>
      <c r="E104" s="886"/>
      <c r="F104" s="887"/>
    </row>
    <row r="105" spans="2:27" x14ac:dyDescent="0.25">
      <c r="B105" s="320"/>
      <c r="C105" s="320"/>
      <c r="D105" s="326"/>
      <c r="E105" s="466"/>
      <c r="F105" s="464"/>
    </row>
    <row r="106" spans="2:27" hidden="1" x14ac:dyDescent="0.25">
      <c r="B106" s="320"/>
      <c r="C106" s="320"/>
      <c r="D106" s="326"/>
      <c r="E106" s="466"/>
      <c r="F106" s="464"/>
    </row>
    <row r="107" spans="2:27" hidden="1" x14ac:dyDescent="0.25">
      <c r="B107" s="320"/>
      <c r="C107" s="320"/>
      <c r="D107" s="326"/>
      <c r="E107" s="466"/>
      <c r="F107" s="464"/>
    </row>
    <row r="108" spans="2:27" hidden="1" x14ac:dyDescent="0.25">
      <c r="B108" s="320"/>
      <c r="C108" s="320"/>
      <c r="D108" s="326"/>
      <c r="E108" s="466"/>
      <c r="F108" s="464"/>
    </row>
    <row r="109" spans="2:27" hidden="1" x14ac:dyDescent="0.25">
      <c r="B109" s="320"/>
      <c r="C109" s="320"/>
      <c r="D109" s="326"/>
      <c r="E109" s="466"/>
      <c r="F109" s="464"/>
    </row>
    <row r="110" spans="2:27" hidden="1" x14ac:dyDescent="0.25">
      <c r="B110" s="320"/>
      <c r="C110" s="320"/>
      <c r="D110" s="326"/>
      <c r="E110" s="466"/>
      <c r="F110" s="464"/>
    </row>
    <row r="111" spans="2:27" hidden="1" x14ac:dyDescent="0.25">
      <c r="B111" s="320"/>
      <c r="C111" s="320"/>
      <c r="D111" s="326"/>
      <c r="E111" s="466"/>
      <c r="F111" s="464"/>
    </row>
    <row r="112" spans="2:27" hidden="1" x14ac:dyDescent="0.25">
      <c r="B112" s="320"/>
      <c r="C112" s="320"/>
      <c r="D112" s="326"/>
      <c r="E112" s="466"/>
      <c r="F112" s="464"/>
    </row>
    <row r="113" spans="2:6" hidden="1" x14ac:dyDescent="0.25">
      <c r="B113" s="320"/>
      <c r="C113" s="320"/>
      <c r="D113" s="326"/>
      <c r="E113" s="466"/>
      <c r="F113" s="464"/>
    </row>
    <row r="114" spans="2:6" hidden="1" x14ac:dyDescent="0.25">
      <c r="B114" s="320"/>
      <c r="C114" s="320"/>
      <c r="D114" s="326"/>
      <c r="E114" s="466"/>
      <c r="F114" s="464"/>
    </row>
    <row r="115" spans="2:6" hidden="1" x14ac:dyDescent="0.25">
      <c r="B115" s="320"/>
      <c r="C115" s="320"/>
      <c r="D115" s="326"/>
      <c r="E115" s="466"/>
      <c r="F115" s="464"/>
    </row>
    <row r="116" spans="2:6" hidden="1" x14ac:dyDescent="0.25">
      <c r="B116" s="320"/>
      <c r="C116" s="320"/>
      <c r="D116" s="326"/>
      <c r="E116" s="466"/>
      <c r="F116" s="464"/>
    </row>
    <row r="117" spans="2:6" hidden="1" x14ac:dyDescent="0.25">
      <c r="B117" s="320"/>
      <c r="C117" s="320"/>
      <c r="D117" s="326"/>
      <c r="E117" s="466"/>
      <c r="F117" s="464"/>
    </row>
    <row r="118" spans="2:6" hidden="1" x14ac:dyDescent="0.25">
      <c r="D118" s="326"/>
      <c r="E118" s="466"/>
      <c r="F118" s="464"/>
    </row>
    <row r="119" spans="2:6" hidden="1" x14ac:dyDescent="0.25">
      <c r="D119" s="326"/>
      <c r="E119" s="466"/>
      <c r="F119" s="464"/>
    </row>
    <row r="120" spans="2:6" hidden="1" x14ac:dyDescent="0.25">
      <c r="D120" s="326"/>
      <c r="E120" s="466"/>
      <c r="F120" s="464"/>
    </row>
    <row r="121" spans="2:6" hidden="1" x14ac:dyDescent="0.25">
      <c r="D121" s="326"/>
      <c r="E121" s="466"/>
      <c r="F121" s="464"/>
    </row>
    <row r="122" spans="2:6" hidden="1" x14ac:dyDescent="0.25">
      <c r="D122" s="326"/>
      <c r="E122" s="466"/>
      <c r="F122" s="464"/>
    </row>
    <row r="123" spans="2:6" hidden="1" x14ac:dyDescent="0.25">
      <c r="D123" s="326"/>
      <c r="E123" s="466"/>
      <c r="F123" s="464"/>
    </row>
    <row r="124" spans="2:6" hidden="1" x14ac:dyDescent="0.25">
      <c r="D124" s="326"/>
      <c r="E124" s="466"/>
      <c r="F124" s="464"/>
    </row>
  </sheetData>
  <sheetProtection algorithmName="SHA-512" hashValue="ohRxYC7Jz1rqttJfDn/2zVOn1rEoIAuSEFtQ6Tqq0Kvo29l4UsTXqSG1CLOmApzrSHTiiL+vf55b6Xftcs0guA==" saltValue="VDOWYb1p0PMPo9WdG5uHag==" spinCount="100000" sheet="1" objects="1" scenarios="1" formatRows="0"/>
  <customSheetViews>
    <customSheetView guid="{BF352FCE-C1BE-4B84-9561-6030FEF6A15F}" scale="90" showPageBreaks="1" fitToPage="1">
      <selection activeCell="A2" sqref="A2:D2"/>
      <pageMargins left="0" right="0" top="0" bottom="0" header="0" footer="0"/>
      <printOptions horizontalCentered="1"/>
      <pageSetup scale="84" orientation="landscape" r:id="rId1"/>
      <headerFooter alignWithMargins="0">
        <oddFooter>&amp;Lh. Other Direct Costs&amp;RPage &amp;P of &amp;N</oddFooter>
      </headerFooter>
    </customSheetView>
    <customSheetView guid="{D5CEF8EB-A9A7-4458-BF65-8F18E34CBA87}" scale="90" showPageBreaks="1" fitToPage="1" printArea="1">
      <selection activeCell="A3" sqref="A3:D3"/>
      <pageMargins left="0" right="0" top="0" bottom="0" header="0" footer="0"/>
      <printOptions horizontalCentered="1"/>
      <pageSetup scale="84" fitToHeight="6" orientation="landscape" r:id="rId2"/>
      <headerFooter alignWithMargins="0">
        <oddFooter>&amp;Lh. Other Direct Costs&amp;RPage &amp;P of &amp;N</oddFooter>
      </headerFooter>
    </customSheetView>
    <customSheetView guid="{6588CF8C-0BB8-4786-9A46-0A2D10254132}" scale="90" showPageBreaks="1" fitToPage="1" printArea="1">
      <selection activeCell="F3" sqref="F3"/>
      <pageMargins left="0" right="0" top="0" bottom="0" header="0" footer="0"/>
      <printOptions horizontalCentered="1"/>
      <pageSetup scale="84" fitToHeight="6" orientation="landscape" r:id="rId3"/>
      <headerFooter alignWithMargins="0">
        <oddFooter>&amp;Lh. Other Direct Costs&amp;RPage &amp;P of &amp;N</oddFooter>
      </headerFooter>
    </customSheetView>
    <customSheetView guid="{712CE29F-EFCA-4968-A7C5-599F87319D6A}" scale="90" fitToPage="1">
      <selection activeCell="B31" sqref="B31"/>
      <pageMargins left="0" right="0" top="0" bottom="0" header="0" footer="0"/>
      <printOptions horizontalCentered="1"/>
      <pageSetup scale="84" fitToHeight="6" orientation="landscape" r:id="rId4"/>
      <headerFooter alignWithMargins="0">
        <oddFooter>&amp;Lh. Other Direct Costs&amp;RPage &amp;P of &amp;N</oddFooter>
      </headerFooter>
    </customSheetView>
    <customSheetView guid="{5BEC5FDE-32D0-42EF-8D2A-06DCBD4F05CC}" scale="90" showPageBreaks="1" fitToPage="1" printArea="1">
      <selection activeCell="I5" sqref="I5"/>
      <pageMargins left="0" right="0" top="0" bottom="0" header="0" footer="0"/>
      <printOptions horizontalCentered="1"/>
      <pageSetup scale="84" fitToHeight="6" orientation="landscape" r:id="rId5"/>
      <headerFooter alignWithMargins="0">
        <oddFooter>&amp;Lh. Other Direct Costs&amp;RPage &amp;P of &amp;N</oddFooter>
      </headerFooter>
    </customSheetView>
    <customSheetView guid="{D7FF18E2-A72D-4088-BD59-9D74A43C39A8}" scale="90" showPageBreaks="1" fitToPage="1" printArea="1">
      <selection activeCell="I5" sqref="I5"/>
      <pageMargins left="0" right="0" top="0" bottom="0" header="0" footer="0"/>
      <printOptions horizontalCentered="1"/>
      <pageSetup scale="84" fitToHeight="6" orientation="landscape" r:id="rId6"/>
      <headerFooter alignWithMargins="0">
        <oddFooter>&amp;Lh. Other Direct Costs&amp;RPage &amp;P of &amp;N</oddFooter>
      </headerFooter>
    </customSheetView>
  </customSheetViews>
  <mergeCells count="15">
    <mergeCell ref="B103:F104"/>
    <mergeCell ref="B2:C2"/>
    <mergeCell ref="B3:F3"/>
    <mergeCell ref="B4:F4"/>
    <mergeCell ref="B7:F7"/>
    <mergeCell ref="C45:F45"/>
    <mergeCell ref="C27:F27"/>
    <mergeCell ref="C63:F63"/>
    <mergeCell ref="C81:F81"/>
    <mergeCell ref="B100:C100"/>
    <mergeCell ref="B98:C98"/>
    <mergeCell ref="B80:C80"/>
    <mergeCell ref="B62:C62"/>
    <mergeCell ref="B44:C44"/>
    <mergeCell ref="B26:C26"/>
  </mergeCells>
  <phoneticPr fontId="2" type="noConversion"/>
  <conditionalFormatting sqref="B9:B25">
    <cfRule type="expression" dxfId="81" priority="48">
      <formula>AND(OR( NOT(ISBLANK($C9)), NOT(ISBLANK($D9)), NOT(ISBLANK($E9)), NOT(ISBLANK($F9))), ISBLANK($B9))</formula>
    </cfRule>
  </conditionalFormatting>
  <conditionalFormatting sqref="B28:B43">
    <cfRule type="expression" dxfId="80" priority="43">
      <formula>AND(OR( NOT(ISBLANK($C28)), NOT(ISBLANK($D28)), NOT(ISBLANK($E28)), NOT(ISBLANK($F28))), ISBLANK($B28))</formula>
    </cfRule>
  </conditionalFormatting>
  <conditionalFormatting sqref="B46:B61">
    <cfRule type="expression" dxfId="79" priority="38">
      <formula>AND(OR( NOT(ISBLANK($C46)), NOT(ISBLANK($D46)), NOT(ISBLANK($E46)), NOT(ISBLANK($F46))), ISBLANK($B46))</formula>
    </cfRule>
  </conditionalFormatting>
  <conditionalFormatting sqref="B64:B79">
    <cfRule type="expression" dxfId="77" priority="33">
      <formula>AND(OR( NOT(ISBLANK($C64)), NOT(ISBLANK($D64)), NOT(ISBLANK($E64)), NOT(ISBLANK($F64))), ISBLANK($B64))</formula>
    </cfRule>
  </conditionalFormatting>
  <conditionalFormatting sqref="B82:B97">
    <cfRule type="expression" dxfId="72" priority="28">
      <formula>AND(OR( NOT(ISBLANK($C82)), NOT(ISBLANK($D82)), NOT(ISBLANK($E82)), NOT(ISBLANK($F82))), ISBLANK($B82))</formula>
    </cfRule>
  </conditionalFormatting>
  <conditionalFormatting sqref="B103:F104">
    <cfRule type="expression" dxfId="68" priority="1">
      <formula>AND( OR( NOT(ISBLANK(B10:F25)),  NOT(ISBLANK(B28:F43)),  NOT(ISBLANK(B46:F61)),  NOT(ISBLANK(B64:F79)),  NOT(ISBLANK(B82:F97))), ISBLANK(B103:F104))</formula>
    </cfRule>
  </conditionalFormatting>
  <conditionalFormatting sqref="C9:C25">
    <cfRule type="expression" dxfId="67" priority="47">
      <formula>AND(OR( NOT(ISBLANK($B9)), NOT(ISBLANK($D9)), NOT(ISBLANK($E9)), NOT(ISBLANK($F9))), ISBLANK($C9))</formula>
    </cfRule>
  </conditionalFormatting>
  <conditionalFormatting sqref="C28:C43">
    <cfRule type="expression" dxfId="66" priority="42">
      <formula>AND(OR( NOT(ISBLANK($B28)), NOT(ISBLANK($D28)), NOT(ISBLANK($E28)), NOT(ISBLANK($F28))), ISBLANK($C28))</formula>
    </cfRule>
  </conditionalFormatting>
  <conditionalFormatting sqref="C46:C61">
    <cfRule type="expression" dxfId="65" priority="37">
      <formula>AND(OR( NOT(ISBLANK($B46)), NOT(ISBLANK($D46)), NOT(ISBLANK($E46)), NOT(ISBLANK($F46))), ISBLANK($C46))</formula>
    </cfRule>
  </conditionalFormatting>
  <conditionalFormatting sqref="C64:C79">
    <cfRule type="expression" dxfId="64" priority="32">
      <formula>AND(OR( NOT(ISBLANK($B64)), NOT(ISBLANK($D64)), NOT(ISBLANK($E64)), NOT(ISBLANK($F64))), ISBLANK($C64))</formula>
    </cfRule>
  </conditionalFormatting>
  <conditionalFormatting sqref="C82:C97">
    <cfRule type="expression" dxfId="63" priority="27">
      <formula>AND(OR( NOT(ISBLANK($B82)), NOT(ISBLANK($D82)), NOT(ISBLANK($E82)), NOT(ISBLANK($F82))), ISBLANK($C82))</formula>
    </cfRule>
  </conditionalFormatting>
  <conditionalFormatting sqref="D9:D25">
    <cfRule type="expression" dxfId="56" priority="44">
      <formula>AND(OR( NOT(ISBLANK($B9)), NOT(ISBLANK($C9)), NOT(ISBLANK($F9)), NOT(ISBLANK($E9))), ISBLANK($D9))</formula>
    </cfRule>
  </conditionalFormatting>
  <conditionalFormatting sqref="D28:D43">
    <cfRule type="expression" dxfId="55" priority="39">
      <formula>AND(OR( NOT(ISBLANK($B28)), NOT(ISBLANK($C28)), NOT(ISBLANK($F28)), NOT(ISBLANK($E28))), ISBLANK($D28))</formula>
    </cfRule>
  </conditionalFormatting>
  <conditionalFormatting sqref="D46:D61">
    <cfRule type="expression" dxfId="54" priority="34">
      <formula>AND(OR( NOT(ISBLANK($B46)), NOT(ISBLANK($C46)), NOT(ISBLANK($F46)), NOT(ISBLANK($E46))), ISBLANK($D46))</formula>
    </cfRule>
  </conditionalFormatting>
  <conditionalFormatting sqref="D64:D79">
    <cfRule type="expression" dxfId="53" priority="29">
      <formula>AND(OR( NOT(ISBLANK($B64)), NOT(ISBLANK($C64)), NOT(ISBLANK($F64)), NOT(ISBLANK($E64))), ISBLANK($D64))</formula>
    </cfRule>
  </conditionalFormatting>
  <conditionalFormatting sqref="D82:D97">
    <cfRule type="expression" dxfId="52" priority="24">
      <formula>AND(OR( NOT(ISBLANK($B82)), NOT(ISBLANK($C82)), NOT(ISBLANK($F82)), NOT(ISBLANK($E82))), ISBLANK($D82))</formula>
    </cfRule>
  </conditionalFormatting>
  <conditionalFormatting sqref="E9:E25">
    <cfRule type="expression" dxfId="48" priority="46">
      <formula>AND(OR( NOT(ISBLANK($B9)), NOT(ISBLANK($C9)), NOT(ISBLANK($D9)), NOT(ISBLANK($F9))), ISBLANK($E9))</formula>
    </cfRule>
  </conditionalFormatting>
  <conditionalFormatting sqref="E28:E43">
    <cfRule type="expression" dxfId="47" priority="41">
      <formula>AND(OR( NOT(ISBLANK($B28)), NOT(ISBLANK($C28)), NOT(ISBLANK($D28)), NOT(ISBLANK($F28))), ISBLANK($E28))</formula>
    </cfRule>
  </conditionalFormatting>
  <conditionalFormatting sqref="E46:E61">
    <cfRule type="expression" dxfId="46" priority="36">
      <formula>AND(OR( NOT(ISBLANK($B46)), NOT(ISBLANK($C46)), NOT(ISBLANK($D46)), NOT(ISBLANK($F46))), ISBLANK($E46))</formula>
    </cfRule>
  </conditionalFormatting>
  <conditionalFormatting sqref="E64:E79">
    <cfRule type="expression" dxfId="45" priority="31">
      <formula>AND(OR( NOT(ISBLANK($B64)), NOT(ISBLANK($C64)), NOT(ISBLANK($D64)), NOT(ISBLANK($F64))), ISBLANK($E64))</formula>
    </cfRule>
  </conditionalFormatting>
  <conditionalFormatting sqref="E82:E97">
    <cfRule type="expression" dxfId="44" priority="26">
      <formula>AND(OR( NOT(ISBLANK($B82)), NOT(ISBLANK($C82)), NOT(ISBLANK($D82)), NOT(ISBLANK($F82))), ISBLANK($E82))</formula>
    </cfRule>
  </conditionalFormatting>
  <conditionalFormatting sqref="F9:F25">
    <cfRule type="expression" dxfId="43" priority="45">
      <formula>AND(OR( NOT(ISBLANK($B9)), NOT(ISBLANK($C9)), NOT(ISBLANK($D9)), NOT(ISBLANK($E9))), ISBLANK($F9))</formula>
    </cfRule>
  </conditionalFormatting>
  <conditionalFormatting sqref="F28:F43">
    <cfRule type="expression" dxfId="42" priority="40">
      <formula>AND(OR( NOT(ISBLANK($B28)), NOT(ISBLANK($C28)), NOT(ISBLANK($D28)), NOT(ISBLANK($E28))), ISBLANK($F28))</formula>
    </cfRule>
  </conditionalFormatting>
  <conditionalFormatting sqref="F46:F61">
    <cfRule type="expression" dxfId="41" priority="35">
      <formula>AND(OR( NOT(ISBLANK($B46)), NOT(ISBLANK($C46)), NOT(ISBLANK($D46)), NOT(ISBLANK($E46))), ISBLANK($F46))</formula>
    </cfRule>
  </conditionalFormatting>
  <conditionalFormatting sqref="F64:F79">
    <cfRule type="expression" dxfId="40" priority="30">
      <formula>AND(OR( NOT(ISBLANK($B64)), NOT(ISBLANK($C64)), NOT(ISBLANK($D64)), NOT(ISBLANK($E64))), ISBLANK($F64))</formula>
    </cfRule>
  </conditionalFormatting>
  <conditionalFormatting sqref="F82:F97">
    <cfRule type="expression" dxfId="36" priority="25">
      <formula>AND(OR( NOT(ISBLANK($B82)), NOT(ISBLANK($C82)), NOT(ISBLANK($D82)), NOT(ISBLANK($E82))), ISBLANK($F82))</formula>
    </cfRule>
  </conditionalFormatting>
  <printOptions horizontalCentered="1"/>
  <pageMargins left="0.5" right="0.5" top="0.25" bottom="0.25" header="0.5" footer="0.5"/>
  <pageSetup scale="80" orientation="landscape" horizontalDpi="300" verticalDpi="300" r:id="rId7"/>
  <headerFooter alignWithMargins="0"/>
  <extLst>
    <ext xmlns:x14="http://schemas.microsoft.com/office/spreadsheetml/2009/9/main" uri="{78C0D931-6437-407d-A8EE-F0AAD7539E65}">
      <x14:conditionalFormattings>
        <x14:conditionalFormatting xmlns:xm="http://schemas.microsoft.com/office/excel/2006/main">
          <x14:cfRule type="expression" priority="23" id="{CB9B2119-C2C2-4903-B570-B201FB868B5A}">
            <xm:f>OR(Instructions!$H$31="3 Budget Periods or Less",Instructions!$H$31="Make Selection")</xm:f>
            <x14:dxf>
              <font>
                <color theme="0" tint="-0.499984740745262"/>
              </font>
              <fill>
                <patternFill>
                  <bgColor theme="0" tint="-0.499984740745262"/>
                </patternFill>
              </fill>
              <border>
                <left style="thin">
                  <color auto="1"/>
                </left>
                <right/>
                <top style="thin">
                  <color auto="1"/>
                </top>
                <bottom/>
                <vertical/>
                <horizontal/>
              </border>
            </x14:dxf>
          </x14:cfRule>
          <xm:sqref>B63</xm:sqref>
        </x14:conditionalFormatting>
        <x14:conditionalFormatting xmlns:xm="http://schemas.microsoft.com/office/excel/2006/main">
          <x14:cfRule type="expression" priority="22" id="{AB714568-6926-4DBB-BDFD-123EA275FF75}">
            <xm:f>OR(Instructions!$H$31="3 Budget Periods or Less",Instructions!$H$31="Make Selection")</xm:f>
            <x14:dxf>
              <font>
                <color theme="0" tint="-0.499984740745262"/>
              </font>
              <fill>
                <patternFill>
                  <bgColor theme="0" tint="-0.499984740745262"/>
                </patternFill>
              </fill>
              <border>
                <left style="thin">
                  <color auto="1"/>
                </left>
                <right/>
                <top/>
                <bottom/>
                <vertical/>
                <horizontal/>
              </border>
            </x14:dxf>
          </x14:cfRule>
          <xm:sqref>B64:B79</xm:sqref>
        </x14:conditionalFormatting>
        <x14:conditionalFormatting xmlns:xm="http://schemas.microsoft.com/office/excel/2006/main">
          <x14:cfRule type="expression" priority="9" id="{E31818B5-6409-41D8-9E83-A9C3CBFE5727}">
            <xm:f>Instructions!$H$31="4 Budget Periods"</xm:f>
            <x14:dxf>
              <font>
                <color theme="0" tint="-0.499984740745262"/>
              </font>
              <fill>
                <patternFill>
                  <bgColor theme="0" tint="-0.499984740745262"/>
                </patternFill>
              </fill>
              <border>
                <left style="thin">
                  <color auto="1"/>
                </left>
                <right/>
                <top style="thin">
                  <color auto="1"/>
                </top>
                <bottom/>
                <vertical/>
                <horizontal/>
              </border>
            </x14:dxf>
          </x14:cfRule>
          <xm:sqref>B81</xm:sqref>
        </x14:conditionalFormatting>
        <x14:conditionalFormatting xmlns:xm="http://schemas.microsoft.com/office/excel/2006/main">
          <x14:cfRule type="expression" priority="20" id="{E147C8A5-041D-4FDE-9909-7F0F31DF9349}">
            <xm:f>OR(Instructions!$H$31="3 Budget Periods or Less",Instructions!$H$31="Make Selection")</xm:f>
            <x14:dxf>
              <font>
                <color theme="0" tint="-0.499984740745262"/>
              </font>
              <fill>
                <patternFill>
                  <bgColor theme="0" tint="-0.499984740745262"/>
                </patternFill>
              </fill>
              <border>
                <left style="thin">
                  <color auto="1"/>
                </left>
                <right/>
                <top/>
                <bottom/>
                <vertical/>
                <horizontal/>
              </border>
            </x14:dxf>
          </x14:cfRule>
          <xm:sqref>B81:B97</xm:sqref>
        </x14:conditionalFormatting>
        <x14:conditionalFormatting xmlns:xm="http://schemas.microsoft.com/office/excel/2006/main">
          <x14:cfRule type="expression" priority="8" id="{ADC64C90-AAE7-4A8D-A212-816E6FFE2249}">
            <xm:f>Instructions!$H$31="4 Budget Periods"</xm:f>
            <x14:dxf>
              <font>
                <color theme="0" tint="-0.499984740745262"/>
              </font>
              <fill>
                <patternFill>
                  <bgColor theme="0" tint="-0.499984740745262"/>
                </patternFill>
              </fill>
              <border>
                <left style="thin">
                  <color auto="1"/>
                </left>
                <right/>
                <top/>
                <bottom/>
                <vertical/>
                <horizontal/>
              </border>
            </x14:dxf>
          </x14:cfRule>
          <xm:sqref>B82:B97</xm:sqref>
        </x14:conditionalFormatting>
        <x14:conditionalFormatting xmlns:xm="http://schemas.microsoft.com/office/excel/2006/main">
          <x14:cfRule type="expression" priority="21" id="{6E60F65D-7E24-49C9-A4F6-3E7EB94ABDE1}">
            <xm:f>OR(Instructions!$H$31="3 Budget Periods or Less",Instructions!$H$31="Make Selection")</xm:f>
            <x14:dxf>
              <font>
                <b val="0"/>
                <i val="0"/>
                <color theme="0" tint="-0.499984740745262"/>
              </font>
              <fill>
                <patternFill>
                  <bgColor theme="0" tint="-0.499984740745262"/>
                </patternFill>
              </fill>
              <border>
                <left style="thin">
                  <color auto="1"/>
                </left>
                <right/>
                <top/>
                <bottom/>
                <vertical/>
                <horizontal/>
              </border>
            </x14:dxf>
          </x14:cfRule>
          <xm:sqref>B80:C80</xm:sqref>
        </x14:conditionalFormatting>
        <x14:conditionalFormatting xmlns:xm="http://schemas.microsoft.com/office/excel/2006/main">
          <x14:cfRule type="expression" priority="7" id="{219116C8-3F93-4085-AB32-88C1059D5106}">
            <xm:f>Instructions!$H$31="4 Budget Periods"</xm:f>
            <x14:dxf>
              <font>
                <color theme="0" tint="-0.499984740745262"/>
              </font>
              <fill>
                <patternFill>
                  <bgColor theme="0" tint="-0.499984740745262"/>
                </patternFill>
              </fill>
              <border>
                <left style="thin">
                  <color auto="1"/>
                </left>
                <right/>
                <top/>
                <bottom style="thin">
                  <color auto="1"/>
                </bottom>
                <vertical/>
                <horizontal/>
              </border>
            </x14:dxf>
          </x14:cfRule>
          <x14:cfRule type="expression" priority="19" id="{D42A5111-93E5-4260-82F6-6ADDC8BB30E9}">
            <xm:f>OR(Instructions!$H$31="3 Budget Periods or Less",Instructions!$H$31="Make Selection")</xm:f>
            <x14:dxf>
              <font>
                <color theme="0" tint="-0.499984740745262"/>
              </font>
              <fill>
                <patternFill>
                  <bgColor theme="0" tint="-0.499984740745262"/>
                </patternFill>
              </fill>
              <border>
                <left style="thin">
                  <color auto="1"/>
                </left>
                <right/>
                <top/>
                <bottom style="thin">
                  <color auto="1"/>
                </bottom>
                <vertical/>
                <horizontal/>
              </border>
            </x14:dxf>
          </x14:cfRule>
          <xm:sqref>B98:C98</xm:sqref>
        </x14:conditionalFormatting>
        <x14:conditionalFormatting xmlns:xm="http://schemas.microsoft.com/office/excel/2006/main">
          <x14:cfRule type="expression" priority="17" id="{3305B3A4-1187-4047-82FA-43F863FE8503}">
            <xm:f>OR(Instructions!$H$31="3 Budget Periods or Less",Instructions!$H$31="Make Selection")</xm:f>
            <x14:dxf>
              <font>
                <color theme="0" tint="-0.499984740745262"/>
              </font>
              <fill>
                <patternFill>
                  <bgColor theme="0" tint="-0.499984740745262"/>
                </patternFill>
              </fill>
              <border>
                <left/>
                <right/>
                <top/>
                <bottom/>
                <vertical/>
                <horizontal/>
              </border>
            </x14:dxf>
          </x14:cfRule>
          <xm:sqref>C64:E79</xm:sqref>
        </x14:conditionalFormatting>
        <x14:conditionalFormatting xmlns:xm="http://schemas.microsoft.com/office/excel/2006/main">
          <x14:cfRule type="expression" priority="5" id="{539E9AB7-96A0-4058-8B07-1058D6450606}">
            <xm:f>Instructions!$H$31="4 Budget Periods"</xm:f>
            <x14:dxf>
              <font>
                <color theme="0" tint="-0.499984740745262"/>
              </font>
              <fill>
                <patternFill>
                  <bgColor theme="0" tint="-0.499984740745262"/>
                </patternFill>
              </fill>
              <border>
                <left/>
                <right/>
                <top/>
                <bottom/>
                <vertical/>
                <horizontal/>
              </border>
            </x14:dxf>
          </x14:cfRule>
          <x14:cfRule type="expression" priority="16" id="{AFAED4CA-78F3-4A77-BAE6-AD843D6784EC}">
            <xm:f>OR(Instructions!$H$31="3 Budget Periods or Less",Instructions!$H$31="Make Selection")</xm:f>
            <x14:dxf>
              <font>
                <color theme="0" tint="-0.499984740745262"/>
              </font>
              <fill>
                <patternFill>
                  <bgColor theme="0" tint="-0.499984740745262"/>
                </patternFill>
              </fill>
              <border>
                <left/>
                <right/>
                <top/>
                <bottom/>
                <vertical/>
                <horizontal/>
              </border>
            </x14:dxf>
          </x14:cfRule>
          <xm:sqref>C82:E97</xm:sqref>
        </x14:conditionalFormatting>
        <x14:conditionalFormatting xmlns:xm="http://schemas.microsoft.com/office/excel/2006/main">
          <x14:cfRule type="expression" priority="18" id="{DC9501F8-0BAE-4FED-A61B-602674F4A08C}">
            <xm:f>OR(Instructions!$H$31="3 Budget Periods or Less",Instructions!$H$31="Make Selection")</xm:f>
            <x14:dxf>
              <font>
                <color theme="0" tint="-0.499984740745262"/>
              </font>
              <fill>
                <patternFill>
                  <bgColor theme="0" tint="-0.499984740745262"/>
                </patternFill>
              </fill>
              <border>
                <left/>
                <right style="thin">
                  <color auto="1"/>
                </right>
                <top style="thin">
                  <color auto="1"/>
                </top>
                <bottom/>
                <vertical/>
                <horizontal/>
              </border>
            </x14:dxf>
          </x14:cfRule>
          <xm:sqref>C63:F63</xm:sqref>
        </x14:conditionalFormatting>
        <x14:conditionalFormatting xmlns:xm="http://schemas.microsoft.com/office/excel/2006/main">
          <x14:cfRule type="expression" priority="6" id="{B4662F5C-C4CA-41A6-84A6-74F9C89E92A1}">
            <xm:f>Instructions!$H$31="4 Budget Periods"</xm:f>
            <x14:dxf>
              <font>
                <color theme="0" tint="-0.499984740745262"/>
              </font>
              <fill>
                <patternFill>
                  <bgColor theme="0" tint="-0.499984740745262"/>
                </patternFill>
              </fill>
              <border>
                <left/>
                <right style="thin">
                  <color auto="1"/>
                </right>
                <top style="thin">
                  <color auto="1"/>
                </top>
                <bottom/>
                <vertical/>
                <horizontal/>
              </border>
            </x14:dxf>
          </x14:cfRule>
          <x14:cfRule type="expression" priority="13" id="{979BEB3D-D1F8-4801-83C8-2A129A0B351C}">
            <xm:f>OR(Instructions!$H$31="3 Budget Periods or Less",Instructions!$H$31="Make Selection")</xm:f>
            <x14:dxf>
              <font>
                <color theme="0" tint="-0.499984740745262"/>
              </font>
              <fill>
                <patternFill>
                  <bgColor theme="0" tint="-0.499984740745262"/>
                </patternFill>
              </fill>
              <border>
                <left/>
                <right style="thin">
                  <color auto="1"/>
                </right>
                <top/>
                <bottom/>
                <vertical/>
                <horizontal/>
              </border>
            </x14:dxf>
          </x14:cfRule>
          <xm:sqref>C81:F81</xm:sqref>
        </x14:conditionalFormatting>
        <x14:conditionalFormatting xmlns:xm="http://schemas.microsoft.com/office/excel/2006/main">
          <x14:cfRule type="expression" priority="14" id="{60C69250-71B4-49DB-8E44-486C54E29823}">
            <xm:f>OR(Instructions!$H$31="3 Budget Periods or Less",Instructions!$H$31="Make Selection")</xm:f>
            <x14:dxf>
              <font>
                <color theme="0" tint="-0.499984740745262"/>
              </font>
              <fill>
                <patternFill>
                  <bgColor theme="0" tint="-0.499984740745262"/>
                </patternFill>
              </fill>
              <border>
                <left/>
                <right/>
                <top/>
                <bottom/>
                <vertical/>
                <horizontal/>
              </border>
            </x14:dxf>
          </x14:cfRule>
          <xm:sqref>D80:E80</xm:sqref>
        </x14:conditionalFormatting>
        <x14:conditionalFormatting xmlns:xm="http://schemas.microsoft.com/office/excel/2006/main">
          <x14:cfRule type="expression" priority="4" id="{06BD490A-4668-47A3-B816-80FCB20D3DA9}">
            <xm:f>Instructions!$H$31="4 Budget Periods"</xm:f>
            <x14:dxf>
              <font>
                <color theme="0" tint="-0.499984740745262"/>
              </font>
              <fill>
                <patternFill>
                  <bgColor theme="0" tint="-0.499984740745262"/>
                </patternFill>
              </fill>
              <border>
                <left/>
                <right/>
                <top/>
                <bottom style="thin">
                  <color auto="1"/>
                </bottom>
                <vertical/>
                <horizontal/>
              </border>
            </x14:dxf>
          </x14:cfRule>
          <x14:cfRule type="expression" priority="11" id="{CA9989B6-9256-4ADD-9CAA-966D5715FC6A}">
            <xm:f>OR(Instructions!$H$31="3 Budget Periods or Less",Instructions!$H$31="Make Selection")</xm:f>
            <x14:dxf>
              <font>
                <color theme="0" tint="-0.499984740745262"/>
              </font>
              <fill>
                <patternFill>
                  <bgColor theme="0" tint="-0.499984740745262"/>
                </patternFill>
              </fill>
              <border>
                <left/>
                <right/>
                <top/>
                <bottom style="thin">
                  <color auto="1"/>
                </bottom>
                <vertical/>
                <horizontal/>
              </border>
            </x14:dxf>
          </x14:cfRule>
          <xm:sqref>D98:E98</xm:sqref>
        </x14:conditionalFormatting>
        <x14:conditionalFormatting xmlns:xm="http://schemas.microsoft.com/office/excel/2006/main">
          <x14:cfRule type="expression" priority="15" id="{12D232F3-1F77-44C9-A059-7046CE45C8CE}">
            <xm:f>OR(Instructions!$H$31="3 Budget Periods or Less",Instructions!$H$31="Make Selection")</xm:f>
            <x14:dxf>
              <font>
                <color theme="0" tint="-0.499984740745262"/>
              </font>
              <fill>
                <patternFill>
                  <bgColor theme="0" tint="-0.499984740745262"/>
                </patternFill>
              </fill>
              <border>
                <left/>
                <right style="thin">
                  <color auto="1"/>
                </right>
                <top/>
                <bottom/>
                <vertical/>
                <horizontal/>
              </border>
            </x14:dxf>
          </x14:cfRule>
          <xm:sqref>F64:F80</xm:sqref>
        </x14:conditionalFormatting>
        <x14:conditionalFormatting xmlns:xm="http://schemas.microsoft.com/office/excel/2006/main">
          <x14:cfRule type="expression" priority="3" id="{3FAE2CD6-D7A4-4B46-AE53-44C5249E5596}">
            <xm:f>Instructions!$H$31="4 Budget Periods"</xm:f>
            <x14:dxf>
              <font>
                <color theme="0" tint="-0.499984740745262"/>
              </font>
              <fill>
                <patternFill>
                  <bgColor theme="0" tint="-0.499984740745262"/>
                </patternFill>
              </fill>
              <border>
                <left/>
                <right style="thin">
                  <color auto="1"/>
                </right>
                <top/>
                <bottom/>
                <vertical/>
                <horizontal/>
              </border>
            </x14:dxf>
          </x14:cfRule>
          <x14:cfRule type="expression" priority="12" id="{5A11AFF6-6061-41D8-A62B-88E983A4BB01}">
            <xm:f>OR(Instructions!$H$31="3 Budget Periods or Less",Instructions!$H$31="Make Selection")</xm:f>
            <x14:dxf>
              <font>
                <color theme="0" tint="-0.499984740745262"/>
              </font>
              <fill>
                <patternFill>
                  <bgColor theme="0" tint="-0.499984740745262"/>
                </patternFill>
              </fill>
              <border>
                <left/>
                <right style="thin">
                  <color auto="1"/>
                </right>
                <top/>
                <bottom/>
                <vertical/>
                <horizontal/>
              </border>
            </x14:dxf>
          </x14:cfRule>
          <xm:sqref>F82:F97</xm:sqref>
        </x14:conditionalFormatting>
        <x14:conditionalFormatting xmlns:xm="http://schemas.microsoft.com/office/excel/2006/main">
          <x14:cfRule type="expression" priority="2" id="{75AC8688-744F-4D33-B623-A654B8D41F60}">
            <xm:f>Instructions!$H$31="4 Budget Periods"</xm:f>
            <x14:dxf>
              <font>
                <color theme="0" tint="-0.499984740745262"/>
              </font>
              <fill>
                <patternFill>
                  <bgColor theme="0" tint="-0.499984740745262"/>
                </patternFill>
              </fill>
              <border>
                <left/>
                <right style="thin">
                  <color auto="1"/>
                </right>
                <top/>
                <bottom style="thin">
                  <color auto="1"/>
                </bottom>
                <vertical/>
                <horizontal/>
              </border>
            </x14:dxf>
          </x14:cfRule>
          <x14:cfRule type="expression" priority="10" id="{3CDFF8FB-0947-4272-9DFD-04DDCC03036E}">
            <xm:f>OR(Instructions!$H$31="3 Budget Periods or Less",Instructions!$H$31="Make Selection")</xm:f>
            <x14:dxf>
              <font>
                <color theme="0" tint="-0.499984740745262"/>
              </font>
              <fill>
                <patternFill>
                  <bgColor theme="0" tint="-0.499984740745262"/>
                </patternFill>
              </fill>
              <border>
                <left/>
                <right style="thin">
                  <color auto="1"/>
                </right>
                <top/>
                <bottom style="thin">
                  <color auto="1"/>
                </bottom>
                <vertical/>
                <horizontal/>
              </border>
            </x14:dxf>
          </x14:cfRule>
          <xm:sqref>F98</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4" tint="-0.499984740745262"/>
    <pageSetUpPr fitToPage="1"/>
  </sheetPr>
  <dimension ref="A1:AD94"/>
  <sheetViews>
    <sheetView showGridLines="0" zoomScaleNormal="100" workbookViewId="0"/>
  </sheetViews>
  <sheetFormatPr defaultColWidth="0" defaultRowHeight="12.5" zeroHeight="1" x14ac:dyDescent="0.25"/>
  <cols>
    <col min="1" max="1" width="3.1796875" style="481" customWidth="1"/>
    <col min="2" max="2" width="7.54296875" style="481" customWidth="1"/>
    <col min="3" max="3" width="2.81640625" style="481" customWidth="1"/>
    <col min="4" max="4" width="9" style="481" customWidth="1"/>
    <col min="5" max="5" width="12.453125" style="481" customWidth="1"/>
    <col min="6" max="10" width="21.26953125" style="481" customWidth="1"/>
    <col min="11" max="11" width="24.1796875" style="481" customWidth="1"/>
    <col min="12" max="12" width="31.453125" style="481" customWidth="1"/>
    <col min="13" max="13" width="7" style="481" customWidth="1"/>
    <col min="14" max="14" width="23.7265625" style="481" hidden="1" customWidth="1"/>
    <col min="15" max="15" width="9.1796875" style="481" hidden="1"/>
    <col min="16" max="16" width="3.1796875" style="481" customWidth="1"/>
    <col min="17" max="30" width="0" style="481" hidden="1" customWidth="1"/>
    <col min="31" max="16384" width="9.1796875" style="481" hidden="1"/>
  </cols>
  <sheetData>
    <row r="1" spans="2:17" ht="12" customHeight="1" x14ac:dyDescent="0.25"/>
    <row r="2" spans="2:17" s="482" customFormat="1" ht="11.25" customHeight="1" x14ac:dyDescent="0.2">
      <c r="B2" s="842" t="s">
        <v>50</v>
      </c>
      <c r="C2" s="842"/>
      <c r="D2" s="842"/>
      <c r="E2" s="842"/>
      <c r="F2" s="842"/>
      <c r="G2" s="842"/>
      <c r="H2" s="842"/>
      <c r="I2" s="72"/>
      <c r="J2" s="72"/>
      <c r="L2" s="925"/>
      <c r="M2" s="926"/>
      <c r="N2" s="73"/>
    </row>
    <row r="3" spans="2:17" s="483" customFormat="1" ht="18.5" thickBot="1" x14ac:dyDescent="0.3">
      <c r="B3" s="946" t="s">
        <v>110</v>
      </c>
      <c r="C3" s="946"/>
      <c r="D3" s="946"/>
      <c r="E3" s="946"/>
      <c r="F3" s="946"/>
      <c r="G3" s="946"/>
      <c r="H3" s="946"/>
      <c r="I3" s="946"/>
      <c r="J3" s="946"/>
      <c r="K3" s="946"/>
      <c r="L3" s="946"/>
      <c r="M3" s="946"/>
      <c r="N3" s="318"/>
    </row>
    <row r="4" spans="2:17" s="201" customFormat="1" ht="84" customHeight="1" thickBot="1" x14ac:dyDescent="0.3">
      <c r="B4" s="888" t="s">
        <v>299</v>
      </c>
      <c r="C4" s="889"/>
      <c r="D4" s="889"/>
      <c r="E4" s="889"/>
      <c r="F4" s="889"/>
      <c r="G4" s="889"/>
      <c r="H4" s="889"/>
      <c r="I4" s="889"/>
      <c r="J4" s="889"/>
      <c r="K4" s="889"/>
      <c r="L4" s="889"/>
      <c r="M4" s="890"/>
      <c r="N4" s="508"/>
      <c r="O4" s="509"/>
      <c r="P4" s="484"/>
      <c r="Q4" s="261"/>
    </row>
    <row r="5" spans="2:17" s="483" customFormat="1" ht="8.25" customHeight="1" thickBot="1" x14ac:dyDescent="0.35">
      <c r="B5" s="510"/>
      <c r="C5" s="485"/>
      <c r="D5" s="485"/>
      <c r="E5" s="485"/>
      <c r="F5" s="485"/>
      <c r="G5" s="485"/>
      <c r="H5" s="485"/>
      <c r="I5" s="485"/>
      <c r="J5" s="485"/>
      <c r="K5" s="486"/>
      <c r="L5" s="485"/>
      <c r="M5" s="511"/>
      <c r="N5" s="485"/>
      <c r="O5" s="485"/>
    </row>
    <row r="6" spans="2:17" s="483" customFormat="1" ht="14.5" customHeight="1" x14ac:dyDescent="0.3">
      <c r="B6" s="934" t="s">
        <v>111</v>
      </c>
      <c r="C6" s="935"/>
      <c r="D6" s="935"/>
      <c r="E6" s="936"/>
      <c r="F6" s="905" t="s">
        <v>12</v>
      </c>
      <c r="G6" s="905" t="s">
        <v>13</v>
      </c>
      <c r="H6" s="905" t="s">
        <v>14</v>
      </c>
      <c r="I6" s="905" t="s">
        <v>15</v>
      </c>
      <c r="J6" s="905" t="s">
        <v>16</v>
      </c>
      <c r="K6" s="905" t="s">
        <v>17</v>
      </c>
      <c r="L6" s="905" t="s">
        <v>278</v>
      </c>
      <c r="M6" s="950"/>
      <c r="N6" s="486"/>
      <c r="O6" s="486"/>
    </row>
    <row r="7" spans="2:17" s="483" customFormat="1" ht="14.5" customHeight="1" thickBot="1" x14ac:dyDescent="0.35">
      <c r="B7" s="937"/>
      <c r="C7" s="938"/>
      <c r="D7" s="938"/>
      <c r="E7" s="939"/>
      <c r="F7" s="906"/>
      <c r="G7" s="906"/>
      <c r="H7" s="906"/>
      <c r="I7" s="906"/>
      <c r="J7" s="906"/>
      <c r="K7" s="906"/>
      <c r="L7" s="906"/>
      <c r="M7" s="951"/>
      <c r="N7" s="512"/>
      <c r="O7" s="513"/>
    </row>
    <row r="8" spans="2:17" s="483" customFormat="1" ht="14.5" customHeight="1" x14ac:dyDescent="0.3">
      <c r="B8" s="940" t="s">
        <v>232</v>
      </c>
      <c r="C8" s="941"/>
      <c r="D8" s="941"/>
      <c r="E8" s="942"/>
      <c r="F8" s="471"/>
      <c r="G8" s="471"/>
      <c r="H8" s="471"/>
      <c r="I8" s="471"/>
      <c r="J8" s="472"/>
      <c r="K8" s="902"/>
      <c r="L8" s="932"/>
      <c r="M8" s="933"/>
      <c r="N8" s="514"/>
      <c r="O8" s="515"/>
    </row>
    <row r="9" spans="2:17" s="483" customFormat="1" ht="14.5" customHeight="1" x14ac:dyDescent="0.3">
      <c r="B9" s="943" t="s">
        <v>233</v>
      </c>
      <c r="C9" s="944"/>
      <c r="D9" s="944"/>
      <c r="E9" s="945"/>
      <c r="F9" s="51"/>
      <c r="G9" s="51"/>
      <c r="H9" s="51"/>
      <c r="I9" s="51"/>
      <c r="J9" s="473"/>
      <c r="K9" s="903"/>
      <c r="L9" s="927"/>
      <c r="M9" s="928"/>
      <c r="N9" s="514"/>
      <c r="O9" s="515"/>
    </row>
    <row r="10" spans="2:17" s="483" customFormat="1" ht="14.5" customHeight="1" x14ac:dyDescent="0.3">
      <c r="B10" s="943" t="s">
        <v>276</v>
      </c>
      <c r="C10" s="944"/>
      <c r="D10" s="944"/>
      <c r="E10" s="945"/>
      <c r="F10" s="51"/>
      <c r="G10" s="51"/>
      <c r="H10" s="51"/>
      <c r="I10" s="51"/>
      <c r="J10" s="473"/>
      <c r="K10" s="903"/>
      <c r="L10" s="929"/>
      <c r="M10" s="928"/>
      <c r="N10" s="323"/>
    </row>
    <row r="11" spans="2:17" s="483" customFormat="1" ht="14.5" customHeight="1" thickBot="1" x14ac:dyDescent="0.35">
      <c r="B11" s="947" t="s">
        <v>234</v>
      </c>
      <c r="C11" s="948"/>
      <c r="D11" s="948"/>
      <c r="E11" s="949"/>
      <c r="F11" s="474"/>
      <c r="G11" s="474"/>
      <c r="H11" s="474"/>
      <c r="I11" s="474"/>
      <c r="J11" s="475"/>
      <c r="K11" s="904"/>
      <c r="L11" s="930"/>
      <c r="M11" s="931"/>
      <c r="N11" s="323"/>
    </row>
    <row r="12" spans="2:17" s="483" customFormat="1" ht="14.5" customHeight="1" thickBot="1" x14ac:dyDescent="0.35">
      <c r="B12" s="952" t="s">
        <v>112</v>
      </c>
      <c r="C12" s="953"/>
      <c r="D12" s="953"/>
      <c r="E12" s="953"/>
      <c r="F12" s="505"/>
      <c r="G12" s="505"/>
      <c r="H12" s="505"/>
      <c r="I12" s="505"/>
      <c r="J12" s="505"/>
      <c r="K12" s="506"/>
      <c r="L12" s="909"/>
      <c r="M12" s="910"/>
      <c r="N12" s="323"/>
    </row>
    <row r="13" spans="2:17" s="483" customFormat="1" ht="14.5" customHeight="1" x14ac:dyDescent="0.3">
      <c r="B13" s="940" t="s">
        <v>273</v>
      </c>
      <c r="C13" s="941"/>
      <c r="D13" s="941"/>
      <c r="E13" s="942"/>
      <c r="F13" s="476"/>
      <c r="G13" s="476"/>
      <c r="H13" s="476"/>
      <c r="I13" s="476"/>
      <c r="J13" s="476"/>
      <c r="K13" s="477">
        <f>ROUND(SUM(F13:J13),0)</f>
        <v>0</v>
      </c>
      <c r="L13" s="907"/>
      <c r="M13" s="908"/>
      <c r="N13" s="323"/>
    </row>
    <row r="14" spans="2:17" s="483" customFormat="1" ht="14.5" customHeight="1" x14ac:dyDescent="0.3">
      <c r="B14" s="943" t="s">
        <v>274</v>
      </c>
      <c r="C14" s="944"/>
      <c r="D14" s="944"/>
      <c r="E14" s="945"/>
      <c r="F14" s="50"/>
      <c r="G14" s="50"/>
      <c r="H14" s="50"/>
      <c r="I14" s="50"/>
      <c r="J14" s="50"/>
      <c r="K14" s="68">
        <f>ROUND(SUM(F14:J14),0)</f>
        <v>0</v>
      </c>
      <c r="L14" s="914"/>
      <c r="M14" s="915"/>
      <c r="N14" s="323"/>
    </row>
    <row r="15" spans="2:17" s="483" customFormat="1" ht="14.5" customHeight="1" x14ac:dyDescent="0.3">
      <c r="B15" s="943" t="s">
        <v>277</v>
      </c>
      <c r="C15" s="944"/>
      <c r="D15" s="944"/>
      <c r="E15" s="945"/>
      <c r="F15" s="50"/>
      <c r="G15" s="50"/>
      <c r="H15" s="50"/>
      <c r="I15" s="50"/>
      <c r="J15" s="50"/>
      <c r="K15" s="68">
        <f>ROUND(SUM(F15:J15),0)</f>
        <v>0</v>
      </c>
      <c r="L15" s="918"/>
      <c r="M15" s="919"/>
      <c r="N15" s="323"/>
    </row>
    <row r="16" spans="2:17" s="483" customFormat="1" ht="14.5" customHeight="1" thickBot="1" x14ac:dyDescent="0.35">
      <c r="B16" s="947" t="s">
        <v>275</v>
      </c>
      <c r="C16" s="948"/>
      <c r="D16" s="948"/>
      <c r="E16" s="949"/>
      <c r="F16" s="478"/>
      <c r="G16" s="478"/>
      <c r="H16" s="478"/>
      <c r="I16" s="478"/>
      <c r="J16" s="478"/>
      <c r="K16" s="479">
        <f>ROUND(SUM(F16:J16),0)</f>
        <v>0</v>
      </c>
      <c r="L16" s="920"/>
      <c r="M16" s="921"/>
      <c r="N16" s="323"/>
    </row>
    <row r="17" spans="2:16" s="483" customFormat="1" ht="14.5" customHeight="1" thickBot="1" x14ac:dyDescent="0.35">
      <c r="B17" s="922" t="s">
        <v>113</v>
      </c>
      <c r="C17" s="923"/>
      <c r="D17" s="923"/>
      <c r="E17" s="924"/>
      <c r="F17" s="507">
        <f>ROUND(SUM(F13:F16),0)</f>
        <v>0</v>
      </c>
      <c r="G17" s="507">
        <f>ROUND(SUM(G13:G16),0)</f>
        <v>0</v>
      </c>
      <c r="H17" s="507">
        <f>ROUND(SUM(H13:H16),0)</f>
        <v>0</v>
      </c>
      <c r="I17" s="507">
        <f>ROUND(SUM(I13:I16),0)</f>
        <v>0</v>
      </c>
      <c r="J17" s="507">
        <f>ROUND(SUM(J13:J16),0)</f>
        <v>0</v>
      </c>
      <c r="K17" s="507">
        <f>ROUND(SUM(F17:J17),0)</f>
        <v>0</v>
      </c>
      <c r="L17" s="916"/>
      <c r="M17" s="917"/>
      <c r="N17" s="323"/>
    </row>
    <row r="18" spans="2:16" s="483" customFormat="1" ht="6" customHeight="1" thickBot="1" x14ac:dyDescent="0.35">
      <c r="B18" s="516"/>
      <c r="C18" s="487"/>
      <c r="D18" s="487"/>
      <c r="E18" s="487"/>
      <c r="F18" s="71"/>
      <c r="G18" s="71"/>
      <c r="H18" s="71"/>
      <c r="I18" s="71"/>
      <c r="J18" s="71"/>
      <c r="K18" s="71"/>
      <c r="L18" s="71"/>
      <c r="M18" s="517"/>
      <c r="N18" s="323"/>
    </row>
    <row r="19" spans="2:16" s="483" customFormat="1" ht="48" customHeight="1" thickBot="1" x14ac:dyDescent="0.3">
      <c r="B19" s="911" t="s">
        <v>114</v>
      </c>
      <c r="C19" s="912"/>
      <c r="D19" s="912"/>
      <c r="E19" s="912"/>
      <c r="F19" s="912"/>
      <c r="G19" s="912"/>
      <c r="H19" s="912"/>
      <c r="I19" s="912"/>
      <c r="J19" s="912"/>
      <c r="K19" s="912"/>
      <c r="L19" s="912"/>
      <c r="M19" s="913"/>
      <c r="N19" s="488"/>
      <c r="O19" s="488"/>
      <c r="P19" s="488"/>
    </row>
    <row r="20" spans="2:16" s="483" customFormat="1" ht="14.5" customHeight="1" thickBot="1" x14ac:dyDescent="0.3">
      <c r="B20" s="489"/>
      <c r="C20" s="490"/>
      <c r="D20" s="490"/>
      <c r="E20" s="490"/>
      <c r="F20" s="491"/>
      <c r="G20" s="491"/>
      <c r="H20" s="491"/>
      <c r="I20" s="491"/>
      <c r="J20" s="491"/>
      <c r="K20" s="491"/>
      <c r="L20" s="258"/>
      <c r="M20" s="295"/>
      <c r="N20" s="492"/>
      <c r="O20" s="492"/>
      <c r="P20" s="492"/>
    </row>
    <row r="21" spans="2:16" s="483" customFormat="1" ht="14.5" customHeight="1" thickBot="1" x14ac:dyDescent="0.3">
      <c r="B21" s="489"/>
      <c r="C21" s="480"/>
      <c r="D21" s="493" t="s">
        <v>235</v>
      </c>
      <c r="F21" s="494"/>
      <c r="G21" s="494"/>
      <c r="H21" s="494"/>
      <c r="I21" s="494"/>
      <c r="J21" s="518"/>
      <c r="K21" s="494"/>
      <c r="L21" s="495"/>
      <c r="M21" s="496"/>
      <c r="N21" s="492"/>
      <c r="O21" s="492"/>
      <c r="P21" s="492"/>
    </row>
    <row r="22" spans="2:16" s="483" customFormat="1" ht="14.5" customHeight="1" x14ac:dyDescent="0.3">
      <c r="B22" s="489"/>
      <c r="C22" s="490"/>
      <c r="D22" s="497" t="s">
        <v>281</v>
      </c>
      <c r="F22" s="498"/>
      <c r="G22" s="498"/>
      <c r="H22" s="498"/>
      <c r="I22" s="498"/>
      <c r="J22" s="498"/>
      <c r="K22" s="494"/>
      <c r="L22" s="495"/>
      <c r="M22" s="496"/>
      <c r="N22" s="492"/>
      <c r="O22" s="492"/>
      <c r="P22" s="492"/>
    </row>
    <row r="23" spans="2:16" s="483" customFormat="1" ht="14.5" customHeight="1" thickBot="1" x14ac:dyDescent="0.3">
      <c r="B23" s="489"/>
      <c r="C23" s="490"/>
      <c r="D23" s="490"/>
      <c r="F23" s="491"/>
      <c r="G23" s="491"/>
      <c r="H23" s="491"/>
      <c r="I23" s="491"/>
      <c r="J23" s="491"/>
      <c r="K23" s="491"/>
      <c r="L23" s="495"/>
      <c r="M23" s="496"/>
      <c r="N23" s="492"/>
      <c r="O23" s="492"/>
      <c r="P23" s="492"/>
    </row>
    <row r="24" spans="2:16" s="483" customFormat="1" ht="14.5" customHeight="1" thickBot="1" x14ac:dyDescent="0.3">
      <c r="B24" s="489"/>
      <c r="C24" s="480"/>
      <c r="D24" s="499" t="s">
        <v>236</v>
      </c>
      <c r="F24" s="491"/>
      <c r="G24" s="491"/>
      <c r="H24" s="491"/>
      <c r="I24" s="491"/>
      <c r="J24" s="491"/>
      <c r="K24" s="491"/>
      <c r="L24" s="495"/>
      <c r="M24" s="496"/>
      <c r="N24" s="492"/>
      <c r="O24" s="492"/>
      <c r="P24" s="492"/>
    </row>
    <row r="25" spans="2:16" s="483" customFormat="1" ht="14.5" customHeight="1" thickBot="1" x14ac:dyDescent="0.3">
      <c r="B25" s="489"/>
      <c r="C25" s="490"/>
      <c r="D25" s="490"/>
      <c r="F25" s="491"/>
      <c r="G25" s="491"/>
      <c r="H25" s="491"/>
      <c r="I25" s="491"/>
      <c r="J25" s="491"/>
      <c r="K25" s="491"/>
      <c r="L25" s="495"/>
      <c r="M25" s="496"/>
      <c r="N25" s="492"/>
      <c r="O25" s="492"/>
      <c r="P25" s="492"/>
    </row>
    <row r="26" spans="2:16" s="483" customFormat="1" ht="14.5" customHeight="1" thickBot="1" x14ac:dyDescent="0.3">
      <c r="B26" s="489"/>
      <c r="C26" s="480"/>
      <c r="D26" s="499" t="s">
        <v>237</v>
      </c>
      <c r="F26" s="491"/>
      <c r="G26" s="491"/>
      <c r="H26" s="491"/>
      <c r="I26" s="491"/>
      <c r="J26" s="491"/>
      <c r="K26" s="491"/>
      <c r="L26" s="495"/>
      <c r="M26" s="496"/>
      <c r="N26" s="492"/>
      <c r="O26" s="492"/>
      <c r="P26" s="492"/>
    </row>
    <row r="27" spans="2:16" s="483" customFormat="1" ht="15" customHeight="1" thickBot="1" x14ac:dyDescent="0.3">
      <c r="B27" s="489"/>
      <c r="C27" s="490"/>
      <c r="D27" s="490"/>
      <c r="E27" s="490"/>
      <c r="F27" s="491"/>
      <c r="G27" s="491"/>
      <c r="H27" s="491"/>
      <c r="I27" s="491"/>
      <c r="J27" s="491"/>
      <c r="K27" s="491"/>
      <c r="L27" s="495"/>
      <c r="M27" s="496"/>
      <c r="N27" s="492"/>
      <c r="O27" s="492"/>
      <c r="P27" s="492"/>
    </row>
    <row r="28" spans="2:16" s="483" customFormat="1" ht="16" thickBot="1" x14ac:dyDescent="0.4">
      <c r="B28" s="893" t="s">
        <v>238</v>
      </c>
      <c r="C28" s="894"/>
      <c r="D28" s="894"/>
      <c r="E28" s="894"/>
      <c r="F28" s="895"/>
      <c r="G28" s="895"/>
      <c r="H28" s="895"/>
      <c r="I28" s="895"/>
      <c r="J28" s="895"/>
      <c r="K28" s="895"/>
      <c r="L28" s="895"/>
      <c r="M28" s="896"/>
      <c r="N28" s="492"/>
      <c r="O28" s="492"/>
      <c r="P28" s="492"/>
    </row>
    <row r="29" spans="2:16" s="483" customFormat="1" ht="6" customHeight="1" thickBot="1" x14ac:dyDescent="0.3">
      <c r="B29" s="500"/>
      <c r="C29" s="492"/>
      <c r="D29" s="492"/>
      <c r="E29" s="492"/>
      <c r="F29" s="492"/>
      <c r="G29" s="492"/>
      <c r="H29" s="492"/>
      <c r="I29" s="492"/>
      <c r="J29" s="492"/>
      <c r="K29" s="492"/>
      <c r="L29" s="492"/>
      <c r="M29" s="364"/>
      <c r="N29" s="492"/>
      <c r="O29" s="492"/>
      <c r="P29" s="492"/>
    </row>
    <row r="30" spans="2:16" s="483" customFormat="1" ht="57.75" customHeight="1" x14ac:dyDescent="0.25">
      <c r="B30" s="897" t="s">
        <v>239</v>
      </c>
      <c r="C30" s="898"/>
      <c r="D30" s="898"/>
      <c r="E30" s="898"/>
      <c r="F30" s="759"/>
      <c r="G30" s="759"/>
      <c r="H30" s="759"/>
      <c r="I30" s="759"/>
      <c r="J30" s="759"/>
      <c r="K30" s="759"/>
      <c r="L30" s="759"/>
      <c r="M30" s="760"/>
      <c r="N30" s="320"/>
      <c r="O30" s="320"/>
      <c r="P30" s="320"/>
    </row>
    <row r="31" spans="2:16" s="483" customFormat="1" ht="24.75" customHeight="1" x14ac:dyDescent="0.25">
      <c r="B31" s="899"/>
      <c r="C31" s="900"/>
      <c r="D31" s="900"/>
      <c r="E31" s="900"/>
      <c r="F31" s="900"/>
      <c r="G31" s="900"/>
      <c r="H31" s="900"/>
      <c r="I31" s="900"/>
      <c r="J31" s="900"/>
      <c r="K31" s="900"/>
      <c r="L31" s="900"/>
      <c r="M31" s="901"/>
      <c r="N31" s="320"/>
      <c r="O31" s="320"/>
      <c r="P31" s="320"/>
    </row>
    <row r="32" spans="2:16" s="483" customFormat="1" ht="13" thickBot="1" x14ac:dyDescent="0.3">
      <c r="B32" s="761"/>
      <c r="C32" s="762"/>
      <c r="D32" s="762"/>
      <c r="E32" s="762"/>
      <c r="F32" s="762"/>
      <c r="G32" s="762"/>
      <c r="H32" s="762"/>
      <c r="I32" s="762"/>
      <c r="J32" s="762"/>
      <c r="K32" s="762"/>
      <c r="L32" s="762"/>
      <c r="M32" s="763"/>
      <c r="N32" s="320"/>
      <c r="O32" s="320"/>
      <c r="P32" s="320"/>
    </row>
    <row r="33" s="483" customFormat="1" x14ac:dyDescent="0.25"/>
    <row r="34" s="483" customFormat="1" hidden="1" x14ac:dyDescent="0.25"/>
    <row r="35" s="483" customFormat="1" hidden="1" x14ac:dyDescent="0.25"/>
    <row r="36" s="483" customFormat="1" hidden="1" x14ac:dyDescent="0.25"/>
    <row r="37" s="483" customFormat="1" hidden="1" x14ac:dyDescent="0.25"/>
    <row r="38" s="483" customFormat="1" hidden="1" x14ac:dyDescent="0.25"/>
    <row r="39" s="483" customFormat="1" hidden="1" x14ac:dyDescent="0.25"/>
    <row r="40" s="483" customFormat="1" hidden="1" x14ac:dyDescent="0.25"/>
    <row r="41" s="483" customFormat="1" hidden="1" x14ac:dyDescent="0.25"/>
    <row r="42" s="483" customFormat="1" hidden="1" x14ac:dyDescent="0.25"/>
    <row r="43" s="483" customFormat="1" hidden="1" x14ac:dyDescent="0.25"/>
    <row r="44" s="483" customFormat="1" hidden="1" x14ac:dyDescent="0.25"/>
    <row r="45" s="483" customFormat="1" hidden="1" x14ac:dyDescent="0.25"/>
    <row r="46" s="483" customFormat="1" hidden="1" x14ac:dyDescent="0.25"/>
    <row r="47" s="483" customFormat="1" hidden="1" x14ac:dyDescent="0.25"/>
    <row r="48" s="483" customFormat="1" hidden="1" x14ac:dyDescent="0.25"/>
    <row r="49" s="483" customFormat="1" hidden="1" x14ac:dyDescent="0.25"/>
    <row r="50" s="483" customFormat="1" hidden="1" x14ac:dyDescent="0.25"/>
    <row r="51" s="483" customFormat="1" hidden="1" x14ac:dyDescent="0.25"/>
    <row r="52" s="483" customFormat="1" hidden="1" x14ac:dyDescent="0.25"/>
    <row r="53" s="483" customFormat="1" hidden="1" x14ac:dyDescent="0.25"/>
    <row r="54" s="483" customFormat="1" hidden="1" x14ac:dyDescent="0.25"/>
    <row r="55" s="483" customFormat="1" hidden="1" x14ac:dyDescent="0.25"/>
    <row r="56" s="483" customFormat="1" hidden="1" x14ac:dyDescent="0.25"/>
    <row r="57" s="483" customFormat="1" hidden="1" x14ac:dyDescent="0.25"/>
    <row r="58" s="483" customFormat="1" hidden="1" x14ac:dyDescent="0.25"/>
    <row r="59" s="483" customFormat="1" hidden="1" x14ac:dyDescent="0.25"/>
    <row r="60" s="483" customFormat="1" hidden="1" x14ac:dyDescent="0.25"/>
    <row r="61" s="483" customFormat="1" hidden="1" x14ac:dyDescent="0.25"/>
    <row r="62" s="483" customFormat="1" hidden="1" x14ac:dyDescent="0.25"/>
    <row r="63" s="483" customFormat="1" hidden="1" x14ac:dyDescent="0.25"/>
    <row r="64" s="483" customFormat="1" hidden="1" x14ac:dyDescent="0.25"/>
    <row r="65" s="483" customFormat="1" hidden="1" x14ac:dyDescent="0.25"/>
    <row r="66" s="483" customFormat="1" hidden="1" x14ac:dyDescent="0.25"/>
    <row r="67" s="483" customFormat="1" hidden="1" x14ac:dyDescent="0.25"/>
    <row r="68" s="483" customFormat="1" hidden="1" x14ac:dyDescent="0.25"/>
    <row r="69" s="483" customFormat="1" hidden="1" x14ac:dyDescent="0.25"/>
    <row r="70" s="483" customFormat="1" hidden="1" x14ac:dyDescent="0.25"/>
    <row r="71" s="483" customFormat="1" hidden="1" x14ac:dyDescent="0.25"/>
    <row r="72" s="483" customFormat="1" hidden="1" x14ac:dyDescent="0.25"/>
    <row r="73" s="483" customFormat="1" hidden="1" x14ac:dyDescent="0.25"/>
    <row r="74" s="483" customFormat="1" hidden="1" x14ac:dyDescent="0.25"/>
    <row r="75" s="483" customFormat="1" hidden="1" x14ac:dyDescent="0.25"/>
    <row r="76" s="483" customFormat="1" hidden="1" x14ac:dyDescent="0.25"/>
    <row r="77" s="483" customFormat="1" hidden="1" x14ac:dyDescent="0.25"/>
    <row r="78" s="483" customFormat="1" hidden="1" x14ac:dyDescent="0.25"/>
    <row r="79" s="483" customFormat="1" hidden="1" x14ac:dyDescent="0.25"/>
    <row r="80" s="483" customFormat="1" hidden="1" x14ac:dyDescent="0.25"/>
    <row r="81" spans="15:16" s="483" customFormat="1" hidden="1" x14ac:dyDescent="0.25"/>
    <row r="82" spans="15:16" s="483" customFormat="1" hidden="1" x14ac:dyDescent="0.25"/>
    <row r="83" spans="15:16" s="483" customFormat="1" hidden="1" x14ac:dyDescent="0.25"/>
    <row r="84" spans="15:16" s="483" customFormat="1" hidden="1" x14ac:dyDescent="0.25"/>
    <row r="85" spans="15:16" s="483" customFormat="1" hidden="1" x14ac:dyDescent="0.25"/>
    <row r="86" spans="15:16" s="483" customFormat="1" hidden="1" x14ac:dyDescent="0.25"/>
    <row r="87" spans="15:16" s="483" customFormat="1" hidden="1" x14ac:dyDescent="0.25"/>
    <row r="88" spans="15:16" s="483" customFormat="1" hidden="1" x14ac:dyDescent="0.25"/>
    <row r="89" spans="15:16" hidden="1" x14ac:dyDescent="0.25">
      <c r="O89" s="483"/>
      <c r="P89" s="483"/>
    </row>
    <row r="90" spans="15:16" hidden="1" x14ac:dyDescent="0.25">
      <c r="O90" s="483"/>
      <c r="P90" s="483"/>
    </row>
    <row r="91" spans="15:16" hidden="1" x14ac:dyDescent="0.25">
      <c r="O91" s="483"/>
      <c r="P91" s="483"/>
    </row>
    <row r="92" spans="15:16" hidden="1" x14ac:dyDescent="0.25">
      <c r="O92" s="483"/>
      <c r="P92" s="483"/>
    </row>
    <row r="93" spans="15:16" hidden="1" x14ac:dyDescent="0.25">
      <c r="O93" s="483"/>
      <c r="P93" s="483"/>
    </row>
    <row r="94" spans="15:16" hidden="1" x14ac:dyDescent="0.25">
      <c r="O94" s="483"/>
      <c r="P94" s="483"/>
    </row>
  </sheetData>
  <sheetProtection algorithmName="SHA-512" hashValue="gG+fZo7FSnm4MZ4JSSCZdv0q8RRiZMdSb7kQ/xQmT3v5BW75QoyKnOv8uyz8Ts9fUTPUpv3knrL5b+s8Z7HOiw==" saltValue="IKOFOxKfViuo87ExKWlJsg==" spinCount="100000" sheet="1" objects="1" scenarios="1" formatRows="0"/>
  <customSheetViews>
    <customSheetView guid="{BF352FCE-C1BE-4B84-9561-6030FEF6A15F}" scale="90" showPageBreaks="1" hiddenColumns="1">
      <selection sqref="A1:D1"/>
      <pageMargins left="0" right="0" top="0" bottom="0" header="0" footer="0"/>
      <pageSetup scale="80" fitToWidth="0" fitToHeight="0" orientation="landscape" r:id="rId1"/>
      <headerFooter alignWithMargins="0">
        <oddFooter>&amp;Li. Indirect Costs</oddFooter>
      </headerFooter>
    </customSheetView>
    <customSheetView guid="{D5CEF8EB-A9A7-4458-BF65-8F18E34CBA87}" scale="90" showPageBreaks="1" fitToPage="1" printArea="1" hiddenColumns="1">
      <selection activeCell="A3" sqref="A3:E3"/>
      <pageMargins left="0" right="0" top="0" bottom="0" header="0" footer="0"/>
      <pageSetup scale="66" orientation="landscape" r:id="rId2"/>
      <headerFooter alignWithMargins="0">
        <oddFooter>&amp;Li. Indirect Costs</oddFooter>
      </headerFooter>
    </customSheetView>
    <customSheetView guid="{6588CF8C-0BB8-4786-9A46-0A2D10254132}" scale="90" showPageBreaks="1" fitToPage="1" printArea="1" hiddenColumns="1">
      <selection activeCell="H2" sqref="H2"/>
      <pageMargins left="0" right="0" top="0" bottom="0" header="0" footer="0"/>
      <pageSetup scale="63" orientation="landscape" r:id="rId3"/>
      <headerFooter alignWithMargins="0">
        <oddFooter>&amp;Li. Indirect Costs</oddFooter>
      </headerFooter>
    </customSheetView>
    <customSheetView guid="{712CE29F-EFCA-4968-A7C5-599F87319D6A}" scale="90" fitToPage="1" hiddenColumns="1" topLeftCell="A19">
      <selection activeCell="E12" sqref="E12"/>
      <pageMargins left="0" right="0" top="0" bottom="0" header="0" footer="0"/>
      <pageSetup scale="63" orientation="landscape" r:id="rId4"/>
      <headerFooter alignWithMargins="0">
        <oddFooter>&amp;Li. Indirect Costs</oddFooter>
      </headerFooter>
    </customSheetView>
    <customSheetView guid="{5BEC5FDE-32D0-42EF-8D2A-06DCBD4F05CC}" scale="90" showPageBreaks="1" fitToPage="1" printArea="1" hiddenColumns="1">
      <selection activeCell="H10" sqref="H10"/>
      <pageMargins left="0" right="0" top="0" bottom="0" header="0" footer="0"/>
      <pageSetup scale="63" orientation="landscape" r:id="rId5"/>
      <headerFooter alignWithMargins="0">
        <oddFooter>&amp;Li. Indirect Costs</oddFooter>
      </headerFooter>
    </customSheetView>
    <customSheetView guid="{D7FF18E2-A72D-4088-BD59-9D74A43C39A8}" scale="90" showPageBreaks="1" fitToPage="1" printArea="1" hiddenColumns="1">
      <selection activeCell="A5" sqref="A5"/>
      <pageMargins left="0" right="0" top="0" bottom="0" header="0" footer="0"/>
      <pageSetup scale="62" orientation="landscape" r:id="rId6"/>
      <headerFooter alignWithMargins="0">
        <oddFooter>&amp;Li. Indirect Costs</oddFooter>
      </headerFooter>
    </customSheetView>
  </customSheetViews>
  <mergeCells count="36">
    <mergeCell ref="B12:E12"/>
    <mergeCell ref="B13:E13"/>
    <mergeCell ref="B14:E14"/>
    <mergeCell ref="B15:E15"/>
    <mergeCell ref="B16:E16"/>
    <mergeCell ref="L2:M2"/>
    <mergeCell ref="B2:H2"/>
    <mergeCell ref="L9:M9"/>
    <mergeCell ref="L10:M10"/>
    <mergeCell ref="L11:M11"/>
    <mergeCell ref="L8:M8"/>
    <mergeCell ref="B6:E7"/>
    <mergeCell ref="B8:E8"/>
    <mergeCell ref="B9:E9"/>
    <mergeCell ref="B3:M3"/>
    <mergeCell ref="B4:M4"/>
    <mergeCell ref="B10:E10"/>
    <mergeCell ref="B11:E11"/>
    <mergeCell ref="L6:M7"/>
    <mergeCell ref="F6:F7"/>
    <mergeCell ref="B28:M28"/>
    <mergeCell ref="B30:M32"/>
    <mergeCell ref="K8:K11"/>
    <mergeCell ref="G6:G7"/>
    <mergeCell ref="H6:H7"/>
    <mergeCell ref="I6:I7"/>
    <mergeCell ref="J6:J7"/>
    <mergeCell ref="K6:K7"/>
    <mergeCell ref="L13:M13"/>
    <mergeCell ref="L12:M12"/>
    <mergeCell ref="B19:M19"/>
    <mergeCell ref="L14:M14"/>
    <mergeCell ref="L17:M17"/>
    <mergeCell ref="L15:M15"/>
    <mergeCell ref="L16:M16"/>
    <mergeCell ref="B17:E17"/>
  </mergeCells>
  <phoneticPr fontId="2" type="noConversion"/>
  <conditionalFormatting sqref="J21">
    <cfRule type="expression" dxfId="24" priority="10">
      <formula>AND(NOT(ISBLANK($C$21)),ISBLANK($J$21))</formula>
    </cfRule>
  </conditionalFormatting>
  <conditionalFormatting sqref="L13:L16">
    <cfRule type="expression" dxfId="23" priority="11">
      <formula>AND(OR(NOT(ISBLANK($F13)),NOT(ISBLANK($G13)),NOT(ISBLANK($H13)),NOT(ISBLANK($I13)),NOT(ISBLANK($J13))),ISBLANK($L13))</formula>
    </cfRule>
  </conditionalFormatting>
  <conditionalFormatting sqref="L8:M11">
    <cfRule type="expression" dxfId="22" priority="12">
      <formula>AND(OR(NOT(ISBLANK($F8)),NOT(ISBLANK($G8)),NOT(ISBLANK($H8)),NOT(ISBLANK($I8)),NOT(ISBLANK($J8))),ISBLANK($L8))</formula>
    </cfRule>
  </conditionalFormatting>
  <dataValidations xWindow="2203" yWindow="736" count="1">
    <dataValidation allowBlank="1" showInputMessage="1" showErrorMessage="1" prompt="Example: _x000a_Labor + Fringe _x000a_- OR - _x000a_Total Cost Input" sqref="L8:M8" xr:uid="{974BB3F0-CCC1-429D-9E05-8FA724A9615A}"/>
  </dataValidations>
  <printOptions horizontalCentered="1"/>
  <pageMargins left="0.5" right="0.5" top="0.25" bottom="0.25" header="0.5" footer="0.5"/>
  <pageSetup scale="78" orientation="landscape" horizontalDpi="300" verticalDpi="300" r:id="rId7"/>
  <headerFooter alignWithMargins="0"/>
  <extLst>
    <ext xmlns:x14="http://schemas.microsoft.com/office/spreadsheetml/2009/9/main" uri="{78C0D931-6437-407d-A8EE-F0AAD7539E65}">
      <x14:conditionalFormattings>
        <x14:conditionalFormatting xmlns:xm="http://schemas.microsoft.com/office/excel/2006/main">
          <x14:cfRule type="expression" priority="9" id="{B3D9A788-34C7-4E32-B25B-00BF471F487A}">
            <xm:f>OR(Instructions!$H$31="3 Budget Periods or Less",Instructions!$H$31="Make Selection")</xm:f>
            <x14:dxf>
              <font>
                <color theme="0" tint="-0.499984740745262"/>
              </font>
              <fill>
                <patternFill>
                  <bgColor theme="0" tint="-0.499984740745262"/>
                </patternFill>
              </fill>
              <border>
                <left style="thin">
                  <color auto="1"/>
                </left>
                <right/>
                <top style="thin">
                  <color auto="1"/>
                </top>
                <bottom/>
                <vertical/>
                <horizontal/>
              </border>
            </x14:dxf>
          </x14:cfRule>
          <xm:sqref>I6:I7</xm:sqref>
        </x14:conditionalFormatting>
        <x14:conditionalFormatting xmlns:xm="http://schemas.microsoft.com/office/excel/2006/main">
          <x14:cfRule type="expression" priority="8" id="{190177C1-19F6-457C-B34D-C7A2D43B71F5}">
            <xm:f>OR(Instructions!$H$31="3 Budget Periods or Less",Instructions!$H$31="Make Selection")</xm:f>
            <x14:dxf>
              <font>
                <color theme="0" tint="-0.499984740745262"/>
              </font>
              <fill>
                <patternFill>
                  <bgColor theme="0" tint="-0.499984740745262"/>
                </patternFill>
              </fill>
              <border>
                <left style="thin">
                  <color auto="1"/>
                </left>
                <right/>
                <top/>
                <bottom/>
                <vertical/>
                <horizontal/>
              </border>
            </x14:dxf>
          </x14:cfRule>
          <xm:sqref>I8:I16</xm:sqref>
        </x14:conditionalFormatting>
        <x14:conditionalFormatting xmlns:xm="http://schemas.microsoft.com/office/excel/2006/main">
          <x14:cfRule type="expression" priority="7" id="{7B24EA40-E10C-45D1-97F4-117ED54D45BF}">
            <xm:f>OR(Instructions!$H$31="3 Budget Periods or Less",Instructions!$H$31="Make Selection")</xm:f>
            <x14:dxf>
              <font>
                <color theme="0" tint="-0.499984740745262"/>
              </font>
              <fill>
                <patternFill>
                  <bgColor theme="0" tint="-0.499984740745262"/>
                </patternFill>
              </fill>
              <border>
                <left style="thin">
                  <color auto="1"/>
                </left>
                <right/>
                <top/>
                <bottom style="thin">
                  <color auto="1"/>
                </bottom>
                <vertical/>
                <horizontal/>
              </border>
            </x14:dxf>
          </x14:cfRule>
          <xm:sqref>I17</xm:sqref>
        </x14:conditionalFormatting>
        <x14:conditionalFormatting xmlns:xm="http://schemas.microsoft.com/office/excel/2006/main">
          <x14:cfRule type="expression" priority="3" id="{96DBC445-E53C-4673-924A-DA78419E109D}">
            <xm:f>Instructions!$H$31="4 Budget Periods"</xm:f>
            <x14:dxf>
              <font>
                <color theme="0" tint="-0.499984740745262"/>
              </font>
              <fill>
                <patternFill>
                  <bgColor theme="0" tint="-0.499984740745262"/>
                </patternFill>
              </fill>
              <border>
                <left style="thin">
                  <color auto="1"/>
                </left>
                <right style="thin">
                  <color auto="1"/>
                </right>
                <top style="thin">
                  <color auto="1"/>
                </top>
                <bottom/>
                <vertical/>
                <horizontal/>
              </border>
            </x14:dxf>
          </x14:cfRule>
          <x14:cfRule type="expression" priority="6" id="{F1AFDB9D-33F1-4275-B3CD-09AD2A13776D}">
            <xm:f>OR(Instructions!$H$31="3 Budget Periods or Less",Instructions!$H$31="Make Selection")</xm:f>
            <x14:dxf>
              <font>
                <color theme="0" tint="-0.499984740745262"/>
              </font>
              <fill>
                <patternFill>
                  <bgColor theme="0" tint="-0.499984740745262"/>
                </patternFill>
              </fill>
              <border>
                <left/>
                <right style="thin">
                  <color auto="1"/>
                </right>
                <top style="thin">
                  <color auto="1"/>
                </top>
                <bottom/>
                <vertical/>
                <horizontal/>
              </border>
            </x14:dxf>
          </x14:cfRule>
          <xm:sqref>J6:J7</xm:sqref>
        </x14:conditionalFormatting>
        <x14:conditionalFormatting xmlns:xm="http://schemas.microsoft.com/office/excel/2006/main">
          <x14:cfRule type="expression" priority="2" id="{157F5906-6245-4CEC-BF30-91079D99B976}">
            <xm:f>Instructions!$H$31="4 Budget Periods"</xm:f>
            <x14:dxf>
              <font>
                <color theme="0" tint="-0.499984740745262"/>
              </font>
              <fill>
                <patternFill>
                  <bgColor theme="0" tint="-0.499984740745262"/>
                </patternFill>
              </fill>
              <border>
                <left style="thin">
                  <color auto="1"/>
                </left>
                <right style="thin">
                  <color auto="1"/>
                </right>
                <top/>
                <bottom/>
                <vertical/>
                <horizontal/>
              </border>
            </x14:dxf>
          </x14:cfRule>
          <x14:cfRule type="expression" priority="5" id="{80A3FEC4-7D8D-4642-8A4F-5B4E2D6B5302}">
            <xm:f>OR(Instructions!$H$31="3 Budget Periods or Less",Instructions!$H$31="Make Selection")</xm:f>
            <x14:dxf>
              <font>
                <color theme="0" tint="-0.499984740745262"/>
              </font>
              <fill>
                <patternFill>
                  <bgColor theme="0" tint="-0.499984740745262"/>
                </patternFill>
              </fill>
              <border>
                <left/>
                <right style="thin">
                  <color auto="1"/>
                </right>
                <top/>
                <bottom/>
                <vertical/>
                <horizontal/>
              </border>
            </x14:dxf>
          </x14:cfRule>
          <xm:sqref>J8:J16</xm:sqref>
        </x14:conditionalFormatting>
        <x14:conditionalFormatting xmlns:xm="http://schemas.microsoft.com/office/excel/2006/main">
          <x14:cfRule type="expression" priority="1" id="{B84785FD-307D-4AFA-88D9-C1A6E39A82CA}">
            <xm:f>Instructions!$H$31="4 Budget Periods"</xm:f>
            <x14:dxf>
              <font>
                <color theme="0" tint="-0.499984740745262"/>
              </font>
              <fill>
                <patternFill>
                  <bgColor theme="0" tint="-0.499984740745262"/>
                </patternFill>
              </fill>
              <border>
                <left style="thin">
                  <color auto="1"/>
                </left>
                <right style="thin">
                  <color auto="1"/>
                </right>
                <top/>
                <bottom style="thin">
                  <color auto="1"/>
                </bottom>
                <vertical/>
                <horizontal/>
              </border>
            </x14:dxf>
          </x14:cfRule>
          <x14:cfRule type="expression" priority="4" id="{8BF1E4D2-3B16-4F06-8B26-25BF31191C30}">
            <xm:f>OR(Instructions!$H$31="3 Budget Periods or Less",Instructions!$H$31="Make Selection")</xm:f>
            <x14:dxf>
              <font>
                <color theme="0" tint="-0.499984740745262"/>
              </font>
              <fill>
                <patternFill>
                  <bgColor theme="0" tint="-0.499984740745262"/>
                </patternFill>
              </fill>
              <border>
                <left/>
                <right style="thin">
                  <color auto="1"/>
                </right>
                <top/>
                <bottom style="thin">
                  <color auto="1"/>
                </bottom>
                <vertical/>
                <horizontal/>
              </border>
            </x14:dxf>
          </x14:cfRule>
          <xm:sqref>J17</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1" tint="4.9989318521683403E-2"/>
    <pageSetUpPr fitToPage="1"/>
  </sheetPr>
  <dimension ref="A1:AA61"/>
  <sheetViews>
    <sheetView showGridLines="0" zoomScaleNormal="100" workbookViewId="0"/>
  </sheetViews>
  <sheetFormatPr defaultColWidth="0" defaultRowHeight="12.5" zeroHeight="1" x14ac:dyDescent="0.25"/>
  <cols>
    <col min="1" max="1" width="3.1796875" style="308" customWidth="1"/>
    <col min="2" max="2" width="22.26953125" style="313" customWidth="1"/>
    <col min="3" max="3" width="15.1796875" style="309" customWidth="1"/>
    <col min="4" max="4" width="61.81640625" style="310" customWidth="1"/>
    <col min="5" max="9" width="12" style="310" customWidth="1"/>
    <col min="10" max="10" width="14.7265625" style="370" customWidth="1"/>
    <col min="11" max="11" width="3.1796875" style="308" customWidth="1"/>
    <col min="12" max="27" width="0" style="308" hidden="1" customWidth="1"/>
    <col min="28" max="16384" width="9.1796875" style="308" hidden="1"/>
  </cols>
  <sheetData>
    <row r="1" spans="2:15" x14ac:dyDescent="0.25"/>
    <row r="2" spans="2:15" s="49" customFormat="1" ht="10" x14ac:dyDescent="0.25">
      <c r="B2" s="842" t="s">
        <v>37</v>
      </c>
      <c r="C2" s="842"/>
      <c r="D2" s="842"/>
      <c r="E2" s="72"/>
      <c r="F2" s="870"/>
      <c r="G2" s="870"/>
      <c r="H2" s="870"/>
      <c r="I2" s="870"/>
      <c r="J2" s="870"/>
      <c r="K2" s="72"/>
    </row>
    <row r="3" spans="2:15" s="371" customFormat="1" ht="18.5" thickBot="1" x14ac:dyDescent="0.3">
      <c r="B3" s="858" t="s">
        <v>8</v>
      </c>
      <c r="C3" s="858"/>
      <c r="D3" s="858"/>
      <c r="E3" s="858"/>
      <c r="F3" s="858"/>
      <c r="G3" s="858"/>
      <c r="H3" s="858"/>
      <c r="I3" s="858"/>
      <c r="J3" s="858"/>
      <c r="K3" s="261"/>
      <c r="L3" s="261"/>
      <c r="M3" s="261"/>
      <c r="N3" s="261"/>
      <c r="O3" s="261"/>
    </row>
    <row r="4" spans="2:15" s="132" customFormat="1" ht="303" customHeight="1" thickBot="1" x14ac:dyDescent="0.3">
      <c r="B4" s="859" t="s">
        <v>282</v>
      </c>
      <c r="C4" s="860"/>
      <c r="D4" s="860"/>
      <c r="E4" s="860"/>
      <c r="F4" s="860"/>
      <c r="G4" s="860"/>
      <c r="H4" s="860"/>
      <c r="I4" s="860"/>
      <c r="J4" s="861"/>
      <c r="K4" s="136"/>
      <c r="L4" s="136"/>
      <c r="M4" s="136"/>
      <c r="N4" s="136"/>
      <c r="O4" s="136"/>
    </row>
    <row r="5" spans="2:15" ht="9.65" customHeight="1" thickBot="1" x14ac:dyDescent="0.3">
      <c r="B5" s="519"/>
      <c r="C5" s="323"/>
      <c r="D5" s="324"/>
      <c r="E5" s="324"/>
      <c r="F5" s="324"/>
      <c r="G5" s="324"/>
      <c r="H5" s="324"/>
      <c r="I5" s="324"/>
      <c r="J5" s="373"/>
      <c r="K5" s="320"/>
      <c r="L5" s="320"/>
      <c r="M5" s="320"/>
      <c r="N5" s="320"/>
      <c r="O5" s="320"/>
    </row>
    <row r="6" spans="2:15" s="319" customFormat="1" ht="28.5" thickBot="1" x14ac:dyDescent="0.3">
      <c r="B6" s="520" t="s">
        <v>115</v>
      </c>
      <c r="C6" s="521" t="s">
        <v>116</v>
      </c>
      <c r="D6" s="521" t="s">
        <v>117</v>
      </c>
      <c r="E6" s="522" t="s">
        <v>12</v>
      </c>
      <c r="F6" s="522" t="s">
        <v>13</v>
      </c>
      <c r="G6" s="522" t="s">
        <v>14</v>
      </c>
      <c r="H6" s="522" t="s">
        <v>15</v>
      </c>
      <c r="I6" s="522" t="s">
        <v>16</v>
      </c>
      <c r="J6" s="523" t="s">
        <v>118</v>
      </c>
    </row>
    <row r="7" spans="2:15" ht="26" thickBot="1" x14ac:dyDescent="0.3">
      <c r="B7" s="524" t="s">
        <v>119</v>
      </c>
      <c r="C7" s="525" t="s">
        <v>120</v>
      </c>
      <c r="D7" s="526" t="s">
        <v>121</v>
      </c>
      <c r="E7" s="527">
        <v>13600</v>
      </c>
      <c r="F7" s="527"/>
      <c r="G7" s="527"/>
      <c r="H7" s="527"/>
      <c r="I7" s="527"/>
      <c r="J7" s="528">
        <f>SUM(E7:G7)</f>
        <v>13600</v>
      </c>
      <c r="K7" s="320"/>
      <c r="L7" s="320"/>
      <c r="M7" s="320"/>
      <c r="N7" s="320"/>
      <c r="O7" s="320"/>
    </row>
    <row r="8" spans="2:15" ht="13" x14ac:dyDescent="0.25">
      <c r="B8" s="112"/>
      <c r="C8" s="113"/>
      <c r="D8" s="114"/>
      <c r="E8" s="115"/>
      <c r="F8" s="115"/>
      <c r="G8" s="115"/>
      <c r="H8" s="115"/>
      <c r="I8" s="115"/>
      <c r="J8" s="430">
        <f t="shared" ref="J8:J27" si="0">SUM(E8:I8)</f>
        <v>0</v>
      </c>
      <c r="K8" s="320"/>
      <c r="L8" s="320"/>
      <c r="M8" s="320"/>
      <c r="N8" s="320"/>
      <c r="O8" s="320"/>
    </row>
    <row r="9" spans="2:15" ht="13" x14ac:dyDescent="0.25">
      <c r="B9" s="112"/>
      <c r="C9" s="113"/>
      <c r="D9" s="114"/>
      <c r="E9" s="115"/>
      <c r="F9" s="115"/>
      <c r="G9" s="115"/>
      <c r="H9" s="115"/>
      <c r="I9" s="115"/>
      <c r="J9" s="430">
        <f t="shared" si="0"/>
        <v>0</v>
      </c>
      <c r="K9" s="320"/>
      <c r="L9" s="320"/>
      <c r="M9" s="320"/>
      <c r="N9" s="320"/>
      <c r="O9" s="320"/>
    </row>
    <row r="10" spans="2:15" ht="13" x14ac:dyDescent="0.25">
      <c r="B10" s="112"/>
      <c r="C10" s="113"/>
      <c r="D10" s="114"/>
      <c r="E10" s="115"/>
      <c r="F10" s="115"/>
      <c r="G10" s="115"/>
      <c r="H10" s="115"/>
      <c r="I10" s="115"/>
      <c r="J10" s="430">
        <f t="shared" si="0"/>
        <v>0</v>
      </c>
      <c r="K10" s="320"/>
      <c r="L10" s="320"/>
      <c r="M10" s="320"/>
      <c r="N10" s="320"/>
      <c r="O10" s="320"/>
    </row>
    <row r="11" spans="2:15" ht="13" x14ac:dyDescent="0.25">
      <c r="B11" s="112"/>
      <c r="C11" s="113"/>
      <c r="D11" s="114"/>
      <c r="E11" s="115"/>
      <c r="F11" s="115"/>
      <c r="G11" s="115"/>
      <c r="H11" s="115"/>
      <c r="I11" s="115"/>
      <c r="J11" s="430">
        <f t="shared" si="0"/>
        <v>0</v>
      </c>
      <c r="K11" s="320"/>
      <c r="L11" s="320"/>
      <c r="M11" s="320"/>
      <c r="N11" s="320"/>
      <c r="O11" s="320"/>
    </row>
    <row r="12" spans="2:15" ht="13" x14ac:dyDescent="0.25">
      <c r="B12" s="112"/>
      <c r="C12" s="113"/>
      <c r="D12" s="114"/>
      <c r="E12" s="115"/>
      <c r="F12" s="115"/>
      <c r="G12" s="115"/>
      <c r="H12" s="115"/>
      <c r="I12" s="115"/>
      <c r="J12" s="430">
        <f t="shared" si="0"/>
        <v>0</v>
      </c>
      <c r="K12" s="320"/>
      <c r="L12" s="320"/>
      <c r="M12" s="320"/>
      <c r="N12" s="320"/>
      <c r="O12" s="320"/>
    </row>
    <row r="13" spans="2:15" ht="13" x14ac:dyDescent="0.25">
      <c r="B13" s="112"/>
      <c r="C13" s="113"/>
      <c r="D13" s="114"/>
      <c r="E13" s="115"/>
      <c r="F13" s="115"/>
      <c r="G13" s="115"/>
      <c r="H13" s="115"/>
      <c r="I13" s="115"/>
      <c r="J13" s="430">
        <f t="shared" si="0"/>
        <v>0</v>
      </c>
      <c r="K13" s="320"/>
      <c r="L13" s="320"/>
      <c r="M13" s="320"/>
      <c r="N13" s="320"/>
      <c r="O13" s="320"/>
    </row>
    <row r="14" spans="2:15" ht="13" x14ac:dyDescent="0.25">
      <c r="B14" s="112"/>
      <c r="C14" s="113"/>
      <c r="D14" s="114"/>
      <c r="E14" s="115"/>
      <c r="F14" s="115"/>
      <c r="G14" s="115"/>
      <c r="H14" s="115"/>
      <c r="I14" s="115"/>
      <c r="J14" s="430">
        <f t="shared" si="0"/>
        <v>0</v>
      </c>
      <c r="K14" s="320"/>
      <c r="L14" s="320"/>
      <c r="M14" s="320"/>
      <c r="N14" s="320"/>
      <c r="O14" s="320"/>
    </row>
    <row r="15" spans="2:15" ht="13" x14ac:dyDescent="0.25">
      <c r="B15" s="112"/>
      <c r="C15" s="113"/>
      <c r="D15" s="114"/>
      <c r="E15" s="115"/>
      <c r="F15" s="115"/>
      <c r="G15" s="115"/>
      <c r="H15" s="115"/>
      <c r="I15" s="115"/>
      <c r="J15" s="430">
        <f t="shared" si="0"/>
        <v>0</v>
      </c>
      <c r="K15" s="320"/>
      <c r="L15" s="320"/>
      <c r="M15" s="320"/>
      <c r="N15" s="320"/>
      <c r="O15" s="320"/>
    </row>
    <row r="16" spans="2:15" ht="13" x14ac:dyDescent="0.25">
      <c r="B16" s="112"/>
      <c r="C16" s="113"/>
      <c r="D16" s="114"/>
      <c r="E16" s="115"/>
      <c r="F16" s="115"/>
      <c r="G16" s="115"/>
      <c r="H16" s="115"/>
      <c r="I16" s="115"/>
      <c r="J16" s="430">
        <f t="shared" si="0"/>
        <v>0</v>
      </c>
      <c r="K16" s="320"/>
      <c r="L16" s="320"/>
      <c r="M16" s="320"/>
      <c r="N16" s="320"/>
      <c r="O16" s="320"/>
    </row>
    <row r="17" spans="2:15" ht="13.5" thickBot="1" x14ac:dyDescent="0.3">
      <c r="B17" s="112"/>
      <c r="C17" s="113"/>
      <c r="D17" s="114"/>
      <c r="E17" s="115"/>
      <c r="F17" s="115"/>
      <c r="G17" s="115"/>
      <c r="H17" s="115"/>
      <c r="I17" s="115"/>
      <c r="J17" s="430">
        <f t="shared" si="0"/>
        <v>0</v>
      </c>
      <c r="K17" s="320"/>
      <c r="L17" s="320"/>
      <c r="M17" s="320"/>
      <c r="N17" s="320"/>
      <c r="O17" s="320"/>
    </row>
    <row r="18" spans="2:15" ht="13" hidden="1" x14ac:dyDescent="0.25">
      <c r="B18" s="112"/>
      <c r="C18" s="113"/>
      <c r="D18" s="114"/>
      <c r="E18" s="115"/>
      <c r="F18" s="115"/>
      <c r="G18" s="115"/>
      <c r="H18" s="115"/>
      <c r="I18" s="115"/>
      <c r="J18" s="430">
        <f t="shared" si="0"/>
        <v>0</v>
      </c>
      <c r="K18" s="320"/>
      <c r="L18" s="320"/>
      <c r="M18" s="320"/>
      <c r="N18" s="320"/>
      <c r="O18" s="320"/>
    </row>
    <row r="19" spans="2:15" ht="13" hidden="1" x14ac:dyDescent="0.25">
      <c r="B19" s="112"/>
      <c r="C19" s="113"/>
      <c r="D19" s="114"/>
      <c r="E19" s="115"/>
      <c r="F19" s="115"/>
      <c r="G19" s="115"/>
      <c r="H19" s="115"/>
      <c r="I19" s="115"/>
      <c r="J19" s="430">
        <f t="shared" si="0"/>
        <v>0</v>
      </c>
      <c r="K19" s="320"/>
      <c r="L19" s="320"/>
      <c r="M19" s="320"/>
      <c r="N19" s="320"/>
      <c r="O19" s="320"/>
    </row>
    <row r="20" spans="2:15" ht="13" hidden="1" x14ac:dyDescent="0.25">
      <c r="B20" s="112"/>
      <c r="C20" s="113"/>
      <c r="D20" s="114"/>
      <c r="E20" s="115"/>
      <c r="F20" s="115"/>
      <c r="G20" s="115"/>
      <c r="H20" s="115"/>
      <c r="I20" s="115"/>
      <c r="J20" s="430">
        <f t="shared" si="0"/>
        <v>0</v>
      </c>
      <c r="K20" s="320"/>
      <c r="L20" s="320"/>
      <c r="M20" s="320"/>
      <c r="N20" s="320"/>
      <c r="O20" s="320"/>
    </row>
    <row r="21" spans="2:15" ht="13" hidden="1" x14ac:dyDescent="0.25">
      <c r="B21" s="112"/>
      <c r="C21" s="113"/>
      <c r="D21" s="114"/>
      <c r="E21" s="115"/>
      <c r="F21" s="115"/>
      <c r="G21" s="115"/>
      <c r="H21" s="115"/>
      <c r="I21" s="115"/>
      <c r="J21" s="430">
        <f t="shared" si="0"/>
        <v>0</v>
      </c>
      <c r="K21" s="320"/>
      <c r="L21" s="320"/>
      <c r="M21" s="320"/>
      <c r="N21" s="320"/>
      <c r="O21" s="320"/>
    </row>
    <row r="22" spans="2:15" ht="13" hidden="1" x14ac:dyDescent="0.25">
      <c r="B22" s="112"/>
      <c r="C22" s="113"/>
      <c r="D22" s="114"/>
      <c r="E22" s="115"/>
      <c r="F22" s="115"/>
      <c r="G22" s="116"/>
      <c r="H22" s="104"/>
      <c r="I22" s="115"/>
      <c r="J22" s="430">
        <f t="shared" si="0"/>
        <v>0</v>
      </c>
      <c r="K22" s="320"/>
      <c r="L22" s="320"/>
      <c r="M22" s="320"/>
      <c r="N22" s="320"/>
      <c r="O22" s="320"/>
    </row>
    <row r="23" spans="2:15" ht="13" hidden="1" x14ac:dyDescent="0.25">
      <c r="B23" s="112"/>
      <c r="C23" s="113"/>
      <c r="D23" s="114"/>
      <c r="E23" s="115"/>
      <c r="F23" s="115"/>
      <c r="G23" s="115"/>
      <c r="H23" s="115"/>
      <c r="I23" s="115"/>
      <c r="J23" s="430">
        <f t="shared" si="0"/>
        <v>0</v>
      </c>
      <c r="K23" s="320"/>
      <c r="L23" s="320"/>
      <c r="M23" s="320"/>
      <c r="N23" s="320"/>
      <c r="O23" s="320"/>
    </row>
    <row r="24" spans="2:15" ht="13" hidden="1" x14ac:dyDescent="0.25">
      <c r="B24" s="112"/>
      <c r="C24" s="113"/>
      <c r="D24" s="114"/>
      <c r="E24" s="115"/>
      <c r="F24" s="115"/>
      <c r="G24" s="115"/>
      <c r="H24" s="115"/>
      <c r="I24" s="115"/>
      <c r="J24" s="430">
        <f t="shared" si="0"/>
        <v>0</v>
      </c>
      <c r="K24" s="320"/>
      <c r="L24" s="320"/>
      <c r="M24" s="320"/>
      <c r="N24" s="320"/>
      <c r="O24" s="320"/>
    </row>
    <row r="25" spans="2:15" ht="13" hidden="1" x14ac:dyDescent="0.25">
      <c r="B25" s="112"/>
      <c r="C25" s="113"/>
      <c r="D25" s="114"/>
      <c r="E25" s="116"/>
      <c r="F25" s="116"/>
      <c r="G25" s="116"/>
      <c r="H25" s="116"/>
      <c r="I25" s="116"/>
      <c r="J25" s="430">
        <f t="shared" si="0"/>
        <v>0</v>
      </c>
      <c r="K25" s="320"/>
      <c r="L25" s="320"/>
      <c r="M25" s="320"/>
      <c r="N25" s="320"/>
      <c r="O25" s="320"/>
    </row>
    <row r="26" spans="2:15" ht="13" hidden="1" x14ac:dyDescent="0.25">
      <c r="B26" s="112"/>
      <c r="C26" s="113"/>
      <c r="D26" s="114"/>
      <c r="E26" s="116"/>
      <c r="F26" s="116"/>
      <c r="G26" s="116"/>
      <c r="H26" s="116"/>
      <c r="I26" s="116"/>
      <c r="J26" s="430">
        <f t="shared" si="0"/>
        <v>0</v>
      </c>
      <c r="K26" s="320"/>
      <c r="L26" s="320"/>
      <c r="M26" s="320"/>
      <c r="N26" s="320"/>
      <c r="O26" s="320"/>
    </row>
    <row r="27" spans="2:15" ht="13.5" hidden="1" thickBot="1" x14ac:dyDescent="0.3">
      <c r="B27" s="112"/>
      <c r="C27" s="113"/>
      <c r="D27" s="114"/>
      <c r="E27" s="116"/>
      <c r="F27" s="116"/>
      <c r="G27" s="116"/>
      <c r="H27" s="117"/>
      <c r="I27" s="117"/>
      <c r="J27" s="430">
        <f t="shared" si="0"/>
        <v>0</v>
      </c>
      <c r="K27" s="320"/>
      <c r="L27" s="320"/>
      <c r="M27" s="320"/>
      <c r="N27" s="320"/>
      <c r="O27" s="320"/>
    </row>
    <row r="28" spans="2:15" s="319" customFormat="1" ht="13.5" thickBot="1" x14ac:dyDescent="0.3">
      <c r="B28" s="955" t="s">
        <v>122</v>
      </c>
      <c r="C28" s="956"/>
      <c r="D28" s="957"/>
      <c r="E28" s="529">
        <f t="shared" ref="E28:J28" si="1">ROUND(SUM(E8:E27),0)</f>
        <v>0</v>
      </c>
      <c r="F28" s="529">
        <f t="shared" si="1"/>
        <v>0</v>
      </c>
      <c r="G28" s="529">
        <f t="shared" si="1"/>
        <v>0</v>
      </c>
      <c r="H28" s="529">
        <f t="shared" si="1"/>
        <v>0</v>
      </c>
      <c r="I28" s="529">
        <f t="shared" si="1"/>
        <v>0</v>
      </c>
      <c r="J28" s="530">
        <f t="shared" si="1"/>
        <v>0</v>
      </c>
    </row>
    <row r="29" spans="2:15" s="319" customFormat="1" ht="15.75" customHeight="1" thickBot="1" x14ac:dyDescent="0.3">
      <c r="B29" s="531"/>
      <c r="C29" s="532"/>
      <c r="D29" s="533"/>
      <c r="E29" s="534"/>
      <c r="F29" s="534"/>
      <c r="G29" s="534"/>
      <c r="H29" s="534"/>
      <c r="I29" s="534"/>
      <c r="J29" s="535"/>
    </row>
    <row r="30" spans="2:15" s="319" customFormat="1" ht="12.75" customHeight="1" thickBot="1" x14ac:dyDescent="0.3">
      <c r="B30" s="531"/>
      <c r="C30" s="532"/>
      <c r="D30" s="536" t="s">
        <v>123</v>
      </c>
      <c r="E30" s="537">
        <f>IFERROR(IF(E28&gt;0,E28/Summary!H13,0),0)</f>
        <v>0</v>
      </c>
      <c r="F30" s="537">
        <f>IFERROR(IF(F28&gt;0,F28/Summary!H14,0),0)</f>
        <v>0</v>
      </c>
      <c r="G30" s="537">
        <f>IFERROR(IF(G28&gt;0,G28/Summary!H15,0),0)</f>
        <v>0</v>
      </c>
      <c r="H30" s="537">
        <f>IFERROR(IF(H28&gt;0,H28/Summary!H16,0),0)</f>
        <v>0</v>
      </c>
      <c r="I30" s="538">
        <f>IFERROR(IF(I28&gt;0,I28/Summary!H17,0),0)</f>
        <v>0</v>
      </c>
      <c r="J30" s="539"/>
    </row>
    <row r="31" spans="2:15" s="546" customFormat="1" ht="15.75" customHeight="1" thickBot="1" x14ac:dyDescent="0.3">
      <c r="B31" s="540"/>
      <c r="C31" s="541"/>
      <c r="D31" s="542"/>
      <c r="E31" s="543"/>
      <c r="F31" s="954"/>
      <c r="G31" s="954"/>
      <c r="H31" s="544"/>
      <c r="I31" s="544"/>
      <c r="J31" s="545"/>
    </row>
    <row r="32" spans="2:15" s="546" customFormat="1" ht="15.65" customHeight="1" x14ac:dyDescent="0.25">
      <c r="B32" s="958" t="s">
        <v>124</v>
      </c>
      <c r="C32" s="959"/>
      <c r="D32" s="962">
        <f>Summary!H35</f>
        <v>0</v>
      </c>
      <c r="E32" s="964" t="s">
        <v>125</v>
      </c>
      <c r="F32" s="964"/>
      <c r="G32" s="964"/>
      <c r="H32" s="964"/>
      <c r="I32" s="964"/>
      <c r="J32" s="966">
        <f>IF(D32&gt;0,J28/D32,0)</f>
        <v>0</v>
      </c>
    </row>
    <row r="33" spans="2:10" s="546" customFormat="1" ht="4.5" customHeight="1" thickBot="1" x14ac:dyDescent="0.3">
      <c r="B33" s="960"/>
      <c r="C33" s="961"/>
      <c r="D33" s="963"/>
      <c r="E33" s="965"/>
      <c r="F33" s="965"/>
      <c r="G33" s="965"/>
      <c r="H33" s="965"/>
      <c r="I33" s="965"/>
      <c r="J33" s="967"/>
    </row>
    <row r="34" spans="2:10" ht="12.65" customHeight="1" x14ac:dyDescent="0.25">
      <c r="B34" s="835" t="s">
        <v>36</v>
      </c>
      <c r="C34" s="836"/>
      <c r="D34" s="836"/>
      <c r="E34" s="836"/>
      <c r="F34" s="836"/>
      <c r="G34" s="836"/>
      <c r="H34" s="836"/>
      <c r="I34" s="836"/>
      <c r="J34" s="837"/>
    </row>
    <row r="35" spans="2:10" ht="49" customHeight="1" thickBot="1" x14ac:dyDescent="0.3">
      <c r="B35" s="838"/>
      <c r="C35" s="839"/>
      <c r="D35" s="839"/>
      <c r="E35" s="839"/>
      <c r="F35" s="839"/>
      <c r="G35" s="839"/>
      <c r="H35" s="839"/>
      <c r="I35" s="839"/>
      <c r="J35" s="840"/>
    </row>
    <row r="36" spans="2:10" ht="13" customHeight="1" x14ac:dyDescent="0.25">
      <c r="B36" s="464"/>
      <c r="C36" s="323"/>
      <c r="D36" s="324"/>
      <c r="E36" s="324"/>
      <c r="F36" s="324"/>
      <c r="G36" s="324"/>
      <c r="H36" s="324"/>
      <c r="I36" s="324"/>
      <c r="J36" s="391"/>
    </row>
    <row r="37" spans="2:10" hidden="1" x14ac:dyDescent="0.25">
      <c r="B37" s="464"/>
      <c r="C37" s="323"/>
      <c r="D37" s="324"/>
      <c r="E37" s="324"/>
      <c r="F37" s="324"/>
      <c r="G37" s="324"/>
      <c r="H37" s="324"/>
      <c r="I37" s="324"/>
      <c r="J37" s="391"/>
    </row>
    <row r="38" spans="2:10" hidden="1" x14ac:dyDescent="0.25">
      <c r="B38" s="464"/>
      <c r="C38" s="323"/>
      <c r="D38" s="324"/>
      <c r="E38" s="324"/>
      <c r="F38" s="324"/>
      <c r="G38" s="324"/>
      <c r="H38" s="324"/>
      <c r="I38" s="324"/>
      <c r="J38" s="391"/>
    </row>
    <row r="39" spans="2:10" hidden="1" x14ac:dyDescent="0.25">
      <c r="B39" s="464"/>
      <c r="C39" s="323"/>
      <c r="D39" s="324"/>
      <c r="E39" s="324"/>
      <c r="F39" s="324"/>
      <c r="G39" s="324"/>
      <c r="H39" s="324"/>
      <c r="I39" s="324"/>
      <c r="J39" s="391"/>
    </row>
    <row r="40" spans="2:10" hidden="1" x14ac:dyDescent="0.25">
      <c r="B40" s="464"/>
      <c r="C40" s="323"/>
      <c r="D40" s="324"/>
      <c r="E40" s="324"/>
      <c r="F40" s="324"/>
      <c r="G40" s="324"/>
      <c r="H40" s="324"/>
      <c r="I40" s="324"/>
      <c r="J40" s="391"/>
    </row>
    <row r="41" spans="2:10" hidden="1" x14ac:dyDescent="0.25">
      <c r="B41" s="464"/>
      <c r="C41" s="323"/>
      <c r="D41" s="324"/>
      <c r="E41" s="324"/>
      <c r="F41" s="324"/>
      <c r="G41" s="324"/>
      <c r="H41" s="324"/>
      <c r="I41" s="324"/>
      <c r="J41" s="391"/>
    </row>
    <row r="42" spans="2:10" hidden="1" x14ac:dyDescent="0.25">
      <c r="B42" s="464"/>
      <c r="C42" s="323"/>
      <c r="D42" s="324"/>
      <c r="E42" s="324"/>
      <c r="F42" s="324"/>
      <c r="G42" s="324"/>
      <c r="H42" s="324"/>
      <c r="I42" s="324"/>
      <c r="J42" s="391"/>
    </row>
    <row r="43" spans="2:10" hidden="1" x14ac:dyDescent="0.25">
      <c r="B43" s="464"/>
      <c r="C43" s="323"/>
      <c r="D43" s="324"/>
      <c r="E43" s="324"/>
      <c r="F43" s="324"/>
      <c r="G43" s="324"/>
      <c r="H43" s="324"/>
      <c r="I43" s="324"/>
      <c r="J43" s="391"/>
    </row>
    <row r="44" spans="2:10" hidden="1" x14ac:dyDescent="0.25">
      <c r="B44" s="464"/>
      <c r="C44" s="323"/>
      <c r="D44" s="324"/>
      <c r="E44" s="324"/>
      <c r="F44" s="324"/>
      <c r="G44" s="324"/>
      <c r="H44" s="324"/>
      <c r="I44" s="324"/>
      <c r="J44" s="391"/>
    </row>
    <row r="45" spans="2:10" hidden="1" x14ac:dyDescent="0.25">
      <c r="B45" s="464"/>
      <c r="C45" s="323"/>
      <c r="D45" s="324"/>
      <c r="E45" s="324"/>
      <c r="F45" s="324"/>
      <c r="G45" s="324"/>
      <c r="H45" s="324"/>
      <c r="I45" s="324"/>
      <c r="J45" s="391"/>
    </row>
    <row r="46" spans="2:10" hidden="1" x14ac:dyDescent="0.25">
      <c r="B46" s="464"/>
      <c r="C46" s="323"/>
      <c r="D46" s="324"/>
      <c r="E46" s="324"/>
      <c r="F46" s="324"/>
      <c r="G46" s="324"/>
      <c r="H46" s="324"/>
      <c r="I46" s="324"/>
      <c r="J46" s="391"/>
    </row>
    <row r="47" spans="2:10" hidden="1" x14ac:dyDescent="0.25">
      <c r="B47" s="464"/>
      <c r="C47" s="323"/>
      <c r="D47" s="324"/>
      <c r="E47" s="324"/>
      <c r="F47" s="324"/>
      <c r="G47" s="324"/>
      <c r="H47" s="324"/>
      <c r="I47" s="324"/>
      <c r="J47" s="391"/>
    </row>
    <row r="48" spans="2:10" hidden="1" x14ac:dyDescent="0.25">
      <c r="B48" s="464"/>
      <c r="C48" s="323"/>
      <c r="D48" s="324"/>
      <c r="E48" s="324"/>
      <c r="F48" s="324"/>
      <c r="G48" s="324"/>
      <c r="H48" s="324"/>
      <c r="I48" s="324"/>
      <c r="J48" s="391"/>
    </row>
    <row r="49" spans="2:10" hidden="1" x14ac:dyDescent="0.25">
      <c r="B49" s="464"/>
      <c r="C49" s="323"/>
      <c r="D49" s="324"/>
      <c r="E49" s="324"/>
      <c r="F49" s="324"/>
      <c r="G49" s="324"/>
      <c r="H49" s="324"/>
      <c r="I49" s="324"/>
      <c r="J49" s="391"/>
    </row>
    <row r="50" spans="2:10" hidden="1" x14ac:dyDescent="0.25">
      <c r="B50" s="464"/>
      <c r="C50" s="323"/>
      <c r="D50" s="324"/>
      <c r="E50" s="324"/>
      <c r="F50" s="324"/>
      <c r="G50" s="324"/>
      <c r="H50" s="324"/>
      <c r="I50" s="324"/>
      <c r="J50" s="391"/>
    </row>
    <row r="51" spans="2:10" hidden="1" x14ac:dyDescent="0.25">
      <c r="B51" s="464"/>
      <c r="C51" s="323"/>
      <c r="D51" s="324"/>
      <c r="E51" s="324"/>
      <c r="F51" s="324"/>
      <c r="G51" s="324"/>
      <c r="H51" s="324"/>
      <c r="I51" s="324"/>
      <c r="J51" s="391"/>
    </row>
    <row r="52" spans="2:10" hidden="1" x14ac:dyDescent="0.25">
      <c r="B52" s="464"/>
      <c r="C52" s="323"/>
      <c r="D52" s="324"/>
      <c r="E52" s="324"/>
      <c r="F52" s="324"/>
      <c r="G52" s="324"/>
      <c r="H52" s="324"/>
      <c r="I52" s="324"/>
      <c r="J52" s="391"/>
    </row>
    <row r="53" spans="2:10" hidden="1" x14ac:dyDescent="0.25">
      <c r="B53" s="464"/>
      <c r="C53" s="323"/>
      <c r="D53" s="324"/>
      <c r="E53" s="324"/>
      <c r="F53" s="324"/>
      <c r="G53" s="324"/>
      <c r="H53" s="324"/>
      <c r="I53" s="324"/>
      <c r="J53" s="391"/>
    </row>
    <row r="54" spans="2:10" hidden="1" x14ac:dyDescent="0.25">
      <c r="B54" s="464"/>
      <c r="C54" s="323"/>
      <c r="D54" s="324"/>
      <c r="E54" s="324"/>
      <c r="F54" s="324"/>
      <c r="G54" s="324"/>
      <c r="H54" s="324"/>
      <c r="I54" s="324"/>
      <c r="J54" s="391"/>
    </row>
    <row r="55" spans="2:10" hidden="1" x14ac:dyDescent="0.25">
      <c r="B55" s="464"/>
      <c r="C55" s="323"/>
      <c r="D55" s="324"/>
      <c r="E55" s="324"/>
      <c r="F55" s="324"/>
      <c r="G55" s="324"/>
      <c r="H55" s="324"/>
      <c r="I55" s="324"/>
      <c r="J55" s="391"/>
    </row>
    <row r="56" spans="2:10" hidden="1" x14ac:dyDescent="0.25">
      <c r="B56" s="464"/>
      <c r="C56" s="323"/>
      <c r="D56" s="324"/>
      <c r="E56" s="324"/>
      <c r="F56" s="324"/>
      <c r="G56" s="324"/>
      <c r="H56" s="324"/>
      <c r="I56" s="324"/>
      <c r="J56" s="391"/>
    </row>
    <row r="57" spans="2:10" hidden="1" x14ac:dyDescent="0.25">
      <c r="B57" s="464"/>
      <c r="C57" s="323"/>
      <c r="D57" s="324"/>
      <c r="E57" s="324"/>
      <c r="F57" s="324"/>
      <c r="G57" s="324"/>
      <c r="H57" s="324"/>
      <c r="I57" s="324"/>
      <c r="J57" s="391"/>
    </row>
    <row r="58" spans="2:10" hidden="1" x14ac:dyDescent="0.25">
      <c r="B58" s="464"/>
      <c r="C58" s="323"/>
      <c r="D58" s="324"/>
      <c r="E58" s="324"/>
      <c r="F58" s="324"/>
      <c r="G58" s="324"/>
      <c r="H58" s="324"/>
      <c r="I58" s="324"/>
      <c r="J58" s="391"/>
    </row>
    <row r="59" spans="2:10" hidden="1" x14ac:dyDescent="0.25">
      <c r="B59" s="464"/>
      <c r="C59" s="323"/>
      <c r="D59" s="324"/>
      <c r="E59" s="324"/>
      <c r="F59" s="324"/>
      <c r="G59" s="324"/>
      <c r="H59" s="324"/>
      <c r="I59" s="324"/>
      <c r="J59" s="391"/>
    </row>
    <row r="60" spans="2:10" hidden="1" x14ac:dyDescent="0.25">
      <c r="B60" s="464"/>
      <c r="C60" s="323"/>
      <c r="D60" s="324"/>
      <c r="E60" s="324"/>
      <c r="F60" s="324"/>
      <c r="G60" s="324"/>
      <c r="H60" s="324"/>
      <c r="I60" s="324"/>
      <c r="J60" s="391"/>
    </row>
    <row r="61" spans="2:10" hidden="1" x14ac:dyDescent="0.25">
      <c r="B61" s="464"/>
      <c r="C61" s="323"/>
      <c r="D61" s="324"/>
      <c r="E61" s="324"/>
      <c r="F61" s="324"/>
      <c r="G61" s="324"/>
      <c r="H61" s="324"/>
      <c r="I61" s="324"/>
      <c r="J61" s="391"/>
    </row>
  </sheetData>
  <sheetProtection algorithmName="SHA-512" hashValue="WxZEsdFqQQkDv/dAmbUTkjF4/NMo2d1mNaoHUOiycDicwsJjRXHJjHvcGc3togox0DENw+HSO9XWunEcs5MLEA==" saltValue="sn6Viw3u/bPSM2J9WL+Row==" spinCount="100000" sheet="1" objects="1" scenarios="1" formatRows="0"/>
  <customSheetViews>
    <customSheetView guid="{BF352FCE-C1BE-4B84-9561-6030FEF6A15F}" scale="90" showPageBreaks="1" fitToPage="1">
      <selection activeCell="E1" sqref="E1:G1"/>
      <pageMargins left="0" right="0" top="0" bottom="0" header="0" footer="0"/>
      <printOptions horizontalCentered="1"/>
      <pageSetup scale="86" orientation="landscape" r:id="rId1"/>
      <headerFooter alignWithMargins="0">
        <oddFooter>&amp;LCost Share&amp;RPage &amp;P of &amp;N</oddFooter>
      </headerFooter>
    </customSheetView>
    <customSheetView guid="{D5CEF8EB-A9A7-4458-BF65-8F18E34CBA87}" scale="90" showPageBreaks="1" printArea="1">
      <selection activeCell="I3" sqref="I3"/>
      <pageMargins left="0" right="0" top="0" bottom="0" header="0" footer="0"/>
      <printOptions horizontalCentered="1"/>
      <pageSetup scale="85" orientation="landscape" r:id="rId2"/>
      <headerFooter alignWithMargins="0">
        <oddFooter>&amp;LCost Share&amp;RPage &amp;P of &amp;N</oddFooter>
      </headerFooter>
    </customSheetView>
    <customSheetView guid="{6588CF8C-0BB8-4786-9A46-0A2D10254132}" scale="90" showPageBreaks="1" printArea="1">
      <selection activeCell="I4" sqref="I4"/>
      <pageMargins left="0" right="0" top="0" bottom="0" header="0" footer="0"/>
      <printOptions horizontalCentered="1"/>
      <pageSetup scale="85" orientation="landscape" r:id="rId3"/>
      <headerFooter alignWithMargins="0">
        <oddFooter>&amp;LCost Share&amp;RPage &amp;P of &amp;N</oddFooter>
      </headerFooter>
    </customSheetView>
    <customSheetView guid="{712CE29F-EFCA-4968-A7C5-599F87319D6A}" scale="90">
      <selection activeCell="C20" sqref="C20"/>
      <pageMargins left="0" right="0" top="0" bottom="0" header="0" footer="0"/>
      <printOptions horizontalCentered="1"/>
      <pageSetup scale="85" orientation="landscape" r:id="rId4"/>
      <headerFooter alignWithMargins="0">
        <oddFooter>&amp;LCost Share&amp;RPage &amp;P of &amp;N</oddFooter>
      </headerFooter>
    </customSheetView>
    <customSheetView guid="{5BEC5FDE-32D0-42EF-8D2A-06DCBD4F05CC}" scale="90" showPageBreaks="1" printArea="1">
      <selection activeCell="I15" sqref="I15"/>
      <pageMargins left="0" right="0" top="0" bottom="0" header="0" footer="0"/>
      <printOptions horizontalCentered="1"/>
      <pageSetup scale="85" orientation="landscape" r:id="rId5"/>
      <headerFooter alignWithMargins="0">
        <oddFooter>&amp;LCost Share&amp;RPage &amp;P of &amp;N</oddFooter>
      </headerFooter>
    </customSheetView>
    <customSheetView guid="{D7FF18E2-A72D-4088-BD59-9D74A43C39A8}" scale="90" showPageBreaks="1" printArea="1">
      <selection activeCell="I15" sqref="I15"/>
      <pageMargins left="0" right="0" top="0" bottom="0" header="0" footer="0"/>
      <printOptions horizontalCentered="1"/>
      <pageSetup scale="85" orientation="landscape" r:id="rId6"/>
      <headerFooter alignWithMargins="0">
        <oddFooter>&amp;LCost Share&amp;RPage &amp;P of &amp;N</oddFooter>
      </headerFooter>
    </customSheetView>
  </customSheetViews>
  <mergeCells count="11">
    <mergeCell ref="B34:J35"/>
    <mergeCell ref="B3:J3"/>
    <mergeCell ref="B2:D2"/>
    <mergeCell ref="B4:J4"/>
    <mergeCell ref="F31:G31"/>
    <mergeCell ref="F2:J2"/>
    <mergeCell ref="B28:D28"/>
    <mergeCell ref="B32:C33"/>
    <mergeCell ref="D32:D33"/>
    <mergeCell ref="E32:I33"/>
    <mergeCell ref="J32:J33"/>
  </mergeCells>
  <phoneticPr fontId="2" type="noConversion"/>
  <conditionalFormatting sqref="B8:B27">
    <cfRule type="expression" dxfId="21" priority="12">
      <formula>AND(OR(NOT(ISBLANK($C8)),NOT(ISBLANK($D8)),NOT(ISBLANK($E8)),NOT(ISBLANK($F8)),NOT(ISBLANK($F8)), NOT(ISBLANK($G8)),NOT(ISBLANK($H8)),NOT(ISBLANK($I8))),ISBLANK($B8))</formula>
    </cfRule>
  </conditionalFormatting>
  <conditionalFormatting sqref="C8:C27">
    <cfRule type="expression" dxfId="20" priority="11">
      <formula>AND(OR(NOT(ISBLANK($B8)),NOT(ISBLANK($D8)),NOT(ISBLANK($E8)),NOT(ISBLANK($F8)),NOT(ISBLANK($F8)), NOT(ISBLANK($G8)),NOT(ISBLANK($H8)),NOT(ISBLANK($I8))),ISBLANK($C8))</formula>
    </cfRule>
  </conditionalFormatting>
  <conditionalFormatting sqref="D8:D27">
    <cfRule type="expression" dxfId="19" priority="10">
      <formula>AND(OR(NOT(ISBLANK($B8)),NOT(ISBLANK($C8)),NOT(ISBLANK($E8)),NOT(ISBLANK($F8)),NOT(ISBLANK($F8)), NOT(ISBLANK($G8)),NOT(ISBLANK($H8)),NOT(ISBLANK($I8))),ISBLANK($D8))</formula>
    </cfRule>
  </conditionalFormatting>
  <printOptions horizontalCentered="1"/>
  <pageMargins left="0.5" right="0.5" top="0.25" bottom="0.25" header="0.5" footer="0.5"/>
  <pageSetup scale="85" orientation="landscape" horizontalDpi="300" verticalDpi="300" r:id="rId7"/>
  <headerFooter alignWithMargins="0"/>
  <extLst>
    <ext xmlns:x14="http://schemas.microsoft.com/office/spreadsheetml/2009/9/main" uri="{78C0D931-6437-407d-A8EE-F0AAD7539E65}">
      <x14:conditionalFormattings>
        <x14:conditionalFormatting xmlns:xm="http://schemas.microsoft.com/office/excel/2006/main">
          <x14:cfRule type="expression" priority="9" id="{964601CF-7CAE-4013-8488-C8E4D1072E59}">
            <xm:f>OR(Instructions!$H$31="3 Budget Periods or Less",Instructions!$H$31="Make Selection")</xm:f>
            <x14:dxf>
              <font>
                <color theme="0" tint="-0.499984740745262"/>
              </font>
              <fill>
                <patternFill>
                  <bgColor theme="0" tint="-0.499984740745262"/>
                </patternFill>
              </fill>
              <border>
                <left style="thin">
                  <color auto="1"/>
                </left>
                <right/>
                <top style="thin">
                  <color auto="1"/>
                </top>
                <bottom/>
                <vertical/>
                <horizontal/>
              </border>
            </x14:dxf>
          </x14:cfRule>
          <xm:sqref>H6</xm:sqref>
        </x14:conditionalFormatting>
        <x14:conditionalFormatting xmlns:xm="http://schemas.microsoft.com/office/excel/2006/main">
          <x14:cfRule type="expression" priority="8" id="{72EF44C9-8297-42F4-96DA-9B5DCE2B0C8A}">
            <xm:f>OR(Instructions!$H$31="3 Budget Periods or Less",Instructions!$H$31="Make Selection")</xm:f>
            <x14:dxf>
              <font>
                <color theme="0" tint="-0.499984740745262"/>
              </font>
              <fill>
                <patternFill>
                  <bgColor theme="0" tint="-0.499984740745262"/>
                </patternFill>
              </fill>
              <border>
                <left style="thin">
                  <color auto="1"/>
                </left>
                <right/>
                <top/>
                <bottom/>
                <vertical/>
                <horizontal/>
              </border>
            </x14:dxf>
          </x14:cfRule>
          <xm:sqref>H7:H27</xm:sqref>
        </x14:conditionalFormatting>
        <x14:conditionalFormatting xmlns:xm="http://schemas.microsoft.com/office/excel/2006/main">
          <x14:cfRule type="expression" priority="7" id="{D4DAA4E3-59DC-4F6E-814C-9C0C40479C88}">
            <xm:f>OR(Instructions!$H$31="3 Budget Periods or Less",Instructions!$H$31="Make Selection")</xm:f>
            <x14:dxf>
              <font>
                <color theme="0" tint="-0.499984740745262"/>
              </font>
              <fill>
                <patternFill>
                  <bgColor theme="0" tint="-0.499984740745262"/>
                </patternFill>
              </fill>
              <border>
                <left style="thin">
                  <color auto="1"/>
                </left>
                <right/>
                <top/>
                <bottom style="thin">
                  <color auto="1"/>
                </bottom>
                <vertical/>
                <horizontal/>
              </border>
            </x14:dxf>
          </x14:cfRule>
          <xm:sqref>H28</xm:sqref>
        </x14:conditionalFormatting>
        <x14:conditionalFormatting xmlns:xm="http://schemas.microsoft.com/office/excel/2006/main">
          <x14:cfRule type="expression" priority="3" id="{CB63152D-134D-45D9-8DEC-87FFFDCC9B1A}">
            <xm:f>Instructions!$H$31="4 Budget Periods"</xm:f>
            <x14:dxf>
              <font>
                <color theme="0" tint="-0.499984740745262"/>
              </font>
              <fill>
                <patternFill>
                  <bgColor theme="0" tint="-0.499984740745262"/>
                </patternFill>
              </fill>
              <border>
                <left style="thin">
                  <color auto="1"/>
                </left>
                <right style="thin">
                  <color auto="1"/>
                </right>
                <top style="thin">
                  <color auto="1"/>
                </top>
                <bottom/>
                <vertical/>
                <horizontal/>
              </border>
            </x14:dxf>
          </x14:cfRule>
          <x14:cfRule type="expression" priority="6" id="{D82D56EF-2464-4D31-ACBF-ECCB2AA4EDEC}">
            <xm:f>OR(Instructions!$H$31="3 Budget Periods or Less",Instructions!$H$31="Make Selection")</xm:f>
            <x14:dxf>
              <font>
                <color theme="0" tint="-0.499984740745262"/>
              </font>
              <fill>
                <patternFill>
                  <bgColor theme="0" tint="-0.499984740745262"/>
                </patternFill>
              </fill>
              <border>
                <left/>
                <right style="thin">
                  <color auto="1"/>
                </right>
                <top style="thin">
                  <color auto="1"/>
                </top>
                <bottom/>
                <vertical/>
                <horizontal/>
              </border>
            </x14:dxf>
          </x14:cfRule>
          <xm:sqref>I6</xm:sqref>
        </x14:conditionalFormatting>
        <x14:conditionalFormatting xmlns:xm="http://schemas.microsoft.com/office/excel/2006/main">
          <x14:cfRule type="expression" priority="2" id="{CFCA3639-FA78-4619-8358-7B2ECEAD76F6}">
            <xm:f>Instructions!$H$31="4 Budget Periods"</xm:f>
            <x14:dxf>
              <font>
                <color theme="0" tint="-0.499984740745262"/>
              </font>
              <fill>
                <patternFill>
                  <bgColor theme="0" tint="-0.499984740745262"/>
                </patternFill>
              </fill>
              <border>
                <left style="thin">
                  <color auto="1"/>
                </left>
                <right style="thin">
                  <color auto="1"/>
                </right>
                <top/>
                <bottom/>
                <vertical/>
                <horizontal/>
              </border>
            </x14:dxf>
          </x14:cfRule>
          <x14:cfRule type="expression" priority="5" id="{BCB83A41-A81B-4D15-84E7-1D52E9375F4D}">
            <xm:f>OR(Instructions!$H$31="3 Budget Periods or Less",Instructions!$H$31="Make Selection")</xm:f>
            <x14:dxf>
              <font>
                <color theme="0" tint="-0.499984740745262"/>
              </font>
              <fill>
                <patternFill>
                  <bgColor theme="0" tint="-0.499984740745262"/>
                </patternFill>
              </fill>
              <border>
                <left/>
                <right style="thin">
                  <color auto="1"/>
                </right>
                <top/>
                <bottom/>
                <vertical/>
                <horizontal/>
              </border>
            </x14:dxf>
          </x14:cfRule>
          <xm:sqref>I7:I27</xm:sqref>
        </x14:conditionalFormatting>
        <x14:conditionalFormatting xmlns:xm="http://schemas.microsoft.com/office/excel/2006/main">
          <x14:cfRule type="expression" priority="1" id="{B386CE94-E92B-42D3-9E7C-2C50AEE8512C}">
            <xm:f>Instructions!$H$31="4 Budget Periods"</xm:f>
            <x14:dxf>
              <font>
                <color theme="0" tint="-0.499984740745262"/>
              </font>
              <fill>
                <patternFill>
                  <bgColor theme="0" tint="-0.499984740745262"/>
                </patternFill>
              </fill>
              <border>
                <left style="thin">
                  <color auto="1"/>
                </left>
                <right style="thin">
                  <color auto="1"/>
                </right>
                <top/>
                <bottom style="thin">
                  <color auto="1"/>
                </bottom>
                <vertical/>
                <horizontal/>
              </border>
            </x14:dxf>
          </x14:cfRule>
          <x14:cfRule type="expression" priority="4" id="{B450A4EB-EBFF-43E3-87E3-2D5594A5708F}">
            <xm:f>OR(Instructions!$H$31="3 Budget Periods or Less",Instructions!$H$31="Make Selection")</xm:f>
            <x14:dxf>
              <font>
                <color theme="0" tint="-0.499984740745262"/>
              </font>
              <fill>
                <patternFill>
                  <bgColor theme="0" tint="-0.499984740745262"/>
                </patternFill>
              </fill>
              <border>
                <left/>
                <right style="thin">
                  <color auto="1"/>
                </right>
                <top/>
                <bottom style="thin">
                  <color auto="1"/>
                </bottom>
                <vertical/>
                <horizontal/>
              </border>
            </x14:dxf>
          </x14:cfRule>
          <xm:sqref>I28</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M145"/>
  <sheetViews>
    <sheetView workbookViewId="0">
      <selection activeCell="C9" sqref="C9"/>
    </sheetView>
  </sheetViews>
  <sheetFormatPr defaultColWidth="9.1796875" defaultRowHeight="11.5" x14ac:dyDescent="0.25"/>
  <cols>
    <col min="1" max="1" width="2.453125" style="3" customWidth="1"/>
    <col min="2" max="2" width="17.81640625" style="3" customWidth="1"/>
    <col min="3" max="3" width="17.26953125" style="3" customWidth="1"/>
    <col min="4" max="4" width="17.81640625" style="3" customWidth="1"/>
    <col min="5" max="5" width="16.1796875" style="3" customWidth="1"/>
    <col min="6" max="6" width="17.1796875" style="3" customWidth="1"/>
    <col min="7" max="7" width="21" style="3" customWidth="1"/>
    <col min="8" max="8" width="19.1796875" style="3" customWidth="1"/>
    <col min="9" max="16384" width="9.1796875" style="3"/>
  </cols>
  <sheetData>
    <row r="1" spans="1:13" ht="17.25" customHeight="1" x14ac:dyDescent="0.25">
      <c r="A1" s="970" t="s">
        <v>126</v>
      </c>
      <c r="B1" s="971"/>
      <c r="C1" s="1034"/>
      <c r="D1" s="1034"/>
      <c r="E1" s="74" t="s">
        <v>0</v>
      </c>
      <c r="F1" s="1035"/>
      <c r="G1" s="1035"/>
      <c r="H1" s="75"/>
      <c r="I1" s="75"/>
      <c r="J1" s="75"/>
      <c r="K1" s="75"/>
    </row>
    <row r="2" spans="1:13" ht="27.75" customHeight="1" x14ac:dyDescent="0.25">
      <c r="A2" s="972" t="s">
        <v>127</v>
      </c>
      <c r="B2" s="973"/>
      <c r="C2" s="973"/>
      <c r="D2" s="973"/>
      <c r="E2" s="973"/>
      <c r="F2" s="973"/>
      <c r="G2" s="973"/>
      <c r="H2" s="973"/>
      <c r="I2" s="76"/>
      <c r="J2" s="76"/>
      <c r="K2" s="76"/>
      <c r="L2" s="76"/>
      <c r="M2" s="75"/>
    </row>
    <row r="3" spans="1:13" ht="7.5" customHeight="1" thickBot="1" x14ac:dyDescent="0.3">
      <c r="A3" s="974" t="s">
        <v>128</v>
      </c>
      <c r="B3" s="975"/>
      <c r="C3" s="975"/>
      <c r="D3" s="975"/>
      <c r="E3" s="975"/>
      <c r="F3" s="975"/>
      <c r="G3" s="975"/>
      <c r="H3" s="975"/>
      <c r="I3" s="77"/>
      <c r="J3" s="77"/>
      <c r="K3" s="77"/>
      <c r="L3" s="77"/>
      <c r="M3" s="75"/>
    </row>
    <row r="4" spans="1:13" ht="10.5" customHeight="1" x14ac:dyDescent="0.25">
      <c r="A4" s="976" t="s">
        <v>6</v>
      </c>
      <c r="B4" s="977"/>
      <c r="C4" s="978"/>
      <c r="D4" s="978"/>
      <c r="E4" s="978"/>
      <c r="F4" s="979"/>
      <c r="G4" s="979"/>
      <c r="H4" s="980"/>
    </row>
    <row r="5" spans="1:13" ht="12" customHeight="1" x14ac:dyDescent="0.25">
      <c r="A5" s="984"/>
      <c r="B5" s="986" t="s">
        <v>129</v>
      </c>
      <c r="C5" s="988" t="s">
        <v>130</v>
      </c>
      <c r="D5" s="968" t="s">
        <v>131</v>
      </c>
      <c r="E5" s="969"/>
      <c r="F5" s="981" t="s">
        <v>132</v>
      </c>
      <c r="G5" s="982"/>
      <c r="H5" s="983"/>
    </row>
    <row r="6" spans="1:13" s="6" customFormat="1" ht="25.5" customHeight="1" x14ac:dyDescent="0.25">
      <c r="A6" s="985"/>
      <c r="B6" s="987"/>
      <c r="C6" s="989"/>
      <c r="D6" s="4" t="s">
        <v>133</v>
      </c>
      <c r="E6" s="4" t="s">
        <v>134</v>
      </c>
      <c r="F6" s="5" t="s">
        <v>7</v>
      </c>
      <c r="G6" s="5" t="s">
        <v>135</v>
      </c>
      <c r="H6" s="35" t="s">
        <v>17</v>
      </c>
    </row>
    <row r="7" spans="1:13" s="6" customFormat="1" ht="12" customHeight="1" x14ac:dyDescent="0.25">
      <c r="A7" s="36"/>
      <c r="B7" s="7" t="s">
        <v>136</v>
      </c>
      <c r="C7" s="8" t="s">
        <v>137</v>
      </c>
      <c r="D7" s="9" t="s">
        <v>138</v>
      </c>
      <c r="E7" s="9" t="s">
        <v>139</v>
      </c>
      <c r="F7" s="8" t="s">
        <v>140</v>
      </c>
      <c r="G7" s="8" t="s">
        <v>141</v>
      </c>
      <c r="H7" s="37" t="s">
        <v>142</v>
      </c>
    </row>
    <row r="8" spans="1:13" s="13" customFormat="1" ht="18" customHeight="1" x14ac:dyDescent="0.25">
      <c r="A8" s="38" t="s">
        <v>143</v>
      </c>
      <c r="B8" s="82" t="s">
        <v>144</v>
      </c>
      <c r="C8" s="10"/>
      <c r="D8" s="11"/>
      <c r="E8" s="11"/>
      <c r="F8" s="12" t="e">
        <f>D26-G8</f>
        <v>#REF!</v>
      </c>
      <c r="G8" s="12">
        <f>'j. Cost Share'!E28</f>
        <v>0</v>
      </c>
      <c r="H8" s="39" t="e">
        <f>SUM(D8:G8)</f>
        <v>#REF!</v>
      </c>
    </row>
    <row r="9" spans="1:13" s="13" customFormat="1" ht="18.75" customHeight="1" x14ac:dyDescent="0.25">
      <c r="A9" s="38" t="s">
        <v>145</v>
      </c>
      <c r="B9" s="82" t="s">
        <v>146</v>
      </c>
      <c r="C9" s="10"/>
      <c r="D9" s="11"/>
      <c r="E9" s="11"/>
      <c r="F9" s="12" t="e">
        <f>E26-G9</f>
        <v>#REF!</v>
      </c>
      <c r="G9" s="12">
        <f>'j. Cost Share'!F28</f>
        <v>0</v>
      </c>
      <c r="H9" s="39" t="e">
        <f>SUM(D9:G9)</f>
        <v>#REF!</v>
      </c>
    </row>
    <row r="10" spans="1:13" s="13" customFormat="1" ht="18.75" customHeight="1" x14ac:dyDescent="0.25">
      <c r="A10" s="38" t="s">
        <v>147</v>
      </c>
      <c r="B10" s="82" t="s">
        <v>148</v>
      </c>
      <c r="C10" s="10"/>
      <c r="D10" s="11"/>
      <c r="E10" s="11"/>
      <c r="F10" s="12" t="e">
        <f>F26-'j. Cost Share'!G28</f>
        <v>#REF!</v>
      </c>
      <c r="G10" s="12">
        <f>'j. Cost Share'!G28</f>
        <v>0</v>
      </c>
      <c r="H10" s="39" t="e">
        <f>SUM(D10:G10)</f>
        <v>#REF!</v>
      </c>
    </row>
    <row r="11" spans="1:13" s="13" customFormat="1" ht="19.5" customHeight="1" x14ac:dyDescent="0.25">
      <c r="A11" s="40" t="s">
        <v>149</v>
      </c>
      <c r="B11" s="14"/>
      <c r="C11" s="15"/>
      <c r="D11" s="16"/>
      <c r="E11" s="16"/>
      <c r="F11" s="17"/>
      <c r="G11" s="17"/>
      <c r="H11" s="41">
        <f>SUM(D11:G11)</f>
        <v>0</v>
      </c>
    </row>
    <row r="12" spans="1:13" s="13" customFormat="1" ht="19.5" customHeight="1" x14ac:dyDescent="0.25">
      <c r="A12" s="40" t="s">
        <v>150</v>
      </c>
      <c r="B12" s="18" t="s">
        <v>151</v>
      </c>
      <c r="C12" s="15"/>
      <c r="D12" s="16">
        <f>SUM(D8:D11)</f>
        <v>0</v>
      </c>
      <c r="E12" s="16">
        <f>SUM(E8:E11)</f>
        <v>0</v>
      </c>
      <c r="F12" s="17" t="e">
        <f>SUM(F8:F11)</f>
        <v>#REF!</v>
      </c>
      <c r="G12" s="17">
        <f>SUM(G8:G11)</f>
        <v>0</v>
      </c>
      <c r="H12" s="41" t="e">
        <f>SUM(H8:H11)</f>
        <v>#REF!</v>
      </c>
    </row>
    <row r="13" spans="1:13" ht="9.75" customHeight="1" x14ac:dyDescent="0.25">
      <c r="A13" s="992" t="s">
        <v>18</v>
      </c>
      <c r="B13" s="993"/>
      <c r="C13" s="994"/>
      <c r="D13" s="994"/>
      <c r="E13" s="994"/>
      <c r="F13" s="994"/>
      <c r="G13" s="994"/>
      <c r="H13" s="995"/>
    </row>
    <row r="14" spans="1:13" x14ac:dyDescent="0.25">
      <c r="A14" s="996" t="s">
        <v>152</v>
      </c>
      <c r="B14" s="998" t="s">
        <v>153</v>
      </c>
      <c r="C14" s="999"/>
      <c r="D14" s="1002" t="s">
        <v>154</v>
      </c>
      <c r="E14" s="1003"/>
      <c r="F14" s="1003"/>
      <c r="G14" s="1003"/>
      <c r="H14" s="1004" t="s">
        <v>155</v>
      </c>
    </row>
    <row r="15" spans="1:13" ht="18" customHeight="1" x14ac:dyDescent="0.25">
      <c r="A15" s="997"/>
      <c r="B15" s="1000"/>
      <c r="C15" s="1001"/>
      <c r="D15" s="19" t="s">
        <v>144</v>
      </c>
      <c r="E15" s="19" t="s">
        <v>146</v>
      </c>
      <c r="F15" s="19" t="s">
        <v>148</v>
      </c>
      <c r="G15" s="20" t="s">
        <v>156</v>
      </c>
      <c r="H15" s="1005"/>
    </row>
    <row r="16" spans="1:13" s="13" customFormat="1" ht="19.5" customHeight="1" x14ac:dyDescent="0.25">
      <c r="A16" s="79"/>
      <c r="B16" s="990" t="s">
        <v>157</v>
      </c>
      <c r="C16" s="990"/>
      <c r="D16" s="12">
        <f>Summary!C21</f>
        <v>0</v>
      </c>
      <c r="E16" s="12">
        <f>Summary!D21</f>
        <v>0</v>
      </c>
      <c r="F16" s="12">
        <f>Summary!E21</f>
        <v>0</v>
      </c>
      <c r="G16" s="21"/>
      <c r="H16" s="42">
        <f t="shared" ref="H16:H25" si="0">SUM(D16:G16)</f>
        <v>0</v>
      </c>
    </row>
    <row r="17" spans="1:8" s="13" customFormat="1" ht="19.5" customHeight="1" x14ac:dyDescent="0.25">
      <c r="A17" s="43"/>
      <c r="B17" s="991" t="s">
        <v>158</v>
      </c>
      <c r="C17" s="991"/>
      <c r="D17" s="12">
        <f>Summary!C22</f>
        <v>0</v>
      </c>
      <c r="E17" s="12">
        <f>Summary!D22</f>
        <v>0</v>
      </c>
      <c r="F17" s="12">
        <f>Summary!E22</f>
        <v>0</v>
      </c>
      <c r="G17" s="22"/>
      <c r="H17" s="44">
        <f t="shared" si="0"/>
        <v>0</v>
      </c>
    </row>
    <row r="18" spans="1:8" s="13" customFormat="1" ht="21" customHeight="1" x14ac:dyDescent="0.25">
      <c r="A18" s="79"/>
      <c r="B18" s="990" t="s">
        <v>159</v>
      </c>
      <c r="C18" s="990"/>
      <c r="D18" s="12">
        <f>Summary!C23</f>
        <v>0</v>
      </c>
      <c r="E18" s="12">
        <f>Summary!D23</f>
        <v>0</v>
      </c>
      <c r="F18" s="12">
        <f>Summary!E23</f>
        <v>0</v>
      </c>
      <c r="G18" s="21"/>
      <c r="H18" s="44">
        <f t="shared" si="0"/>
        <v>0</v>
      </c>
    </row>
    <row r="19" spans="1:8" s="13" customFormat="1" ht="21" customHeight="1" x14ac:dyDescent="0.25">
      <c r="A19" s="43"/>
      <c r="B19" s="991" t="s">
        <v>160</v>
      </c>
      <c r="C19" s="991"/>
      <c r="D19" s="12">
        <f>Summary!C24</f>
        <v>0</v>
      </c>
      <c r="E19" s="12">
        <f>Summary!D24</f>
        <v>0</v>
      </c>
      <c r="F19" s="12">
        <f>Summary!E24</f>
        <v>0</v>
      </c>
      <c r="G19" s="22"/>
      <c r="H19" s="44">
        <f t="shared" si="0"/>
        <v>0</v>
      </c>
    </row>
    <row r="20" spans="1:8" s="13" customFormat="1" ht="21" customHeight="1" x14ac:dyDescent="0.25">
      <c r="A20" s="79"/>
      <c r="B20" s="990" t="s">
        <v>161</v>
      </c>
      <c r="C20" s="990"/>
      <c r="D20" s="12">
        <f>Summary!C25</f>
        <v>0</v>
      </c>
      <c r="E20" s="12">
        <f>Summary!D25</f>
        <v>0</v>
      </c>
      <c r="F20" s="12">
        <f>Summary!E25</f>
        <v>0</v>
      </c>
      <c r="G20" s="21"/>
      <c r="H20" s="44">
        <f t="shared" si="0"/>
        <v>0</v>
      </c>
    </row>
    <row r="21" spans="1:8" s="13" customFormat="1" ht="21" customHeight="1" x14ac:dyDescent="0.25">
      <c r="A21" s="43"/>
      <c r="B21" s="991" t="s">
        <v>162</v>
      </c>
      <c r="C21" s="991"/>
      <c r="D21" s="22" t="e">
        <f>Summary!#REF!</f>
        <v>#REF!</v>
      </c>
      <c r="E21" s="22" t="e">
        <f>Summary!#REF!</f>
        <v>#REF!</v>
      </c>
      <c r="F21" s="22" t="e">
        <f>Summary!#REF!</f>
        <v>#REF!</v>
      </c>
      <c r="G21" s="22"/>
      <c r="H21" s="44" t="e">
        <f t="shared" si="0"/>
        <v>#REF!</v>
      </c>
    </row>
    <row r="22" spans="1:8" s="13" customFormat="1" ht="21" customHeight="1" x14ac:dyDescent="0.25">
      <c r="A22" s="79"/>
      <c r="B22" s="990" t="s">
        <v>163</v>
      </c>
      <c r="C22" s="990"/>
      <c r="D22" s="22">
        <f>Summary!C31</f>
        <v>0</v>
      </c>
      <c r="E22" s="22">
        <f>Summary!D31</f>
        <v>0</v>
      </c>
      <c r="F22" s="22">
        <f>Summary!E31</f>
        <v>0</v>
      </c>
      <c r="G22" s="21"/>
      <c r="H22" s="44">
        <f t="shared" si="0"/>
        <v>0</v>
      </c>
    </row>
    <row r="23" spans="1:8" s="13" customFormat="1" ht="19.5" customHeight="1" x14ac:dyDescent="0.25">
      <c r="A23" s="43"/>
      <c r="B23" s="991" t="s">
        <v>164</v>
      </c>
      <c r="C23" s="991"/>
      <c r="D23" s="22">
        <f>Summary!C32</f>
        <v>0</v>
      </c>
      <c r="E23" s="22">
        <f>Summary!D32</f>
        <v>0</v>
      </c>
      <c r="F23" s="22">
        <f>Summary!E32</f>
        <v>0</v>
      </c>
      <c r="G23" s="22"/>
      <c r="H23" s="44">
        <f t="shared" si="0"/>
        <v>0</v>
      </c>
    </row>
    <row r="24" spans="1:8" s="13" customFormat="1" ht="21" customHeight="1" x14ac:dyDescent="0.25">
      <c r="A24" s="79"/>
      <c r="B24" s="991" t="s">
        <v>165</v>
      </c>
      <c r="C24" s="1006"/>
      <c r="D24" s="21" t="e">
        <f>SUM(D16:D23)</f>
        <v>#REF!</v>
      </c>
      <c r="E24" s="21" t="e">
        <f>SUM(E16:E23)</f>
        <v>#REF!</v>
      </c>
      <c r="F24" s="21" t="e">
        <f>SUM(F16:F23)</f>
        <v>#REF!</v>
      </c>
      <c r="G24" s="21">
        <f>SUM(G16:G23)</f>
        <v>0</v>
      </c>
      <c r="H24" s="45" t="e">
        <f t="shared" si="0"/>
        <v>#REF!</v>
      </c>
    </row>
    <row r="25" spans="1:8" s="13" customFormat="1" ht="19.5" customHeight="1" x14ac:dyDescent="0.25">
      <c r="A25" s="43"/>
      <c r="B25" s="991" t="s">
        <v>166</v>
      </c>
      <c r="C25" s="991"/>
      <c r="D25" s="22">
        <f>Summary!C34</f>
        <v>0</v>
      </c>
      <c r="E25" s="22">
        <f>Summary!D34</f>
        <v>0</v>
      </c>
      <c r="F25" s="22">
        <f>Summary!E34</f>
        <v>0</v>
      </c>
      <c r="G25" s="22"/>
      <c r="H25" s="44">
        <f t="shared" si="0"/>
        <v>0</v>
      </c>
    </row>
    <row r="26" spans="1:8" s="13" customFormat="1" ht="20.25" customHeight="1" x14ac:dyDescent="0.25">
      <c r="A26" s="79"/>
      <c r="B26" s="990" t="s">
        <v>167</v>
      </c>
      <c r="C26" s="990"/>
      <c r="D26" s="21" t="e">
        <f>SUM(D24:D25)</f>
        <v>#REF!</v>
      </c>
      <c r="E26" s="21" t="e">
        <f>SUM(E24:E25)</f>
        <v>#REF!</v>
      </c>
      <c r="F26" s="21" t="e">
        <f>SUM(F24:F25)</f>
        <v>#REF!</v>
      </c>
      <c r="G26" s="21">
        <f>SUM(G24:G25)</f>
        <v>0</v>
      </c>
      <c r="H26" s="45" t="e">
        <f>SUM(H24:H25)</f>
        <v>#REF!</v>
      </c>
    </row>
    <row r="27" spans="1:8" ht="7.5" customHeight="1" x14ac:dyDescent="0.25">
      <c r="A27" s="1007"/>
      <c r="B27" s="1008"/>
      <c r="C27" s="1008"/>
      <c r="D27" s="1008"/>
      <c r="E27" s="1008"/>
      <c r="F27" s="1008"/>
      <c r="G27" s="1008"/>
      <c r="H27" s="1009"/>
    </row>
    <row r="28" spans="1:8" s="13" customFormat="1" ht="16.5" customHeight="1" thickBot="1" x14ac:dyDescent="0.3">
      <c r="A28" s="46" t="s">
        <v>168</v>
      </c>
      <c r="B28" s="1016" t="s">
        <v>169</v>
      </c>
      <c r="C28" s="1016"/>
      <c r="D28" s="47"/>
      <c r="E28" s="47"/>
      <c r="F28" s="47"/>
      <c r="G28" s="47"/>
      <c r="H28" s="48">
        <f>SUM(D28:G28)</f>
        <v>0</v>
      </c>
    </row>
    <row r="29" spans="1:8" s="13" customFormat="1" ht="11.25" customHeight="1" x14ac:dyDescent="0.25">
      <c r="A29" s="24"/>
      <c r="B29" s="3"/>
      <c r="C29" s="3"/>
      <c r="D29" s="25"/>
      <c r="E29" s="25"/>
      <c r="F29" s="25"/>
      <c r="G29" s="25"/>
      <c r="H29" s="25"/>
    </row>
    <row r="30" spans="1:8" ht="10.5" customHeight="1" x14ac:dyDescent="0.25">
      <c r="H30" s="26" t="s">
        <v>170</v>
      </c>
    </row>
    <row r="31" spans="1:8" ht="9.75" customHeight="1" x14ac:dyDescent="0.25">
      <c r="A31" s="1015" t="s">
        <v>171</v>
      </c>
      <c r="B31" s="1015"/>
      <c r="C31" s="1010"/>
      <c r="D31" s="1017"/>
      <c r="E31" s="1017"/>
      <c r="F31" s="1017"/>
      <c r="G31" s="1018" t="s">
        <v>172</v>
      </c>
      <c r="H31" s="975"/>
    </row>
    <row r="32" spans="1:8" ht="13.5" customHeight="1" x14ac:dyDescent="0.25">
      <c r="A32" s="1010" t="s">
        <v>173</v>
      </c>
      <c r="B32" s="1011"/>
      <c r="C32" s="1011"/>
      <c r="D32" s="1011"/>
      <c r="E32" s="1011"/>
      <c r="F32" s="1011"/>
      <c r="G32" s="1011"/>
      <c r="H32" s="1012"/>
    </row>
    <row r="33" spans="1:8" ht="43.5" customHeight="1" x14ac:dyDescent="0.25">
      <c r="C33" s="27"/>
      <c r="D33"/>
      <c r="E33"/>
      <c r="F33"/>
      <c r="G33"/>
      <c r="H33" s="81"/>
    </row>
    <row r="34" spans="1:8" ht="11.25" customHeight="1" x14ac:dyDescent="0.25">
      <c r="A34" s="1013" t="s">
        <v>174</v>
      </c>
      <c r="B34" s="1014"/>
      <c r="C34" s="1014"/>
      <c r="D34" s="1008"/>
      <c r="E34" s="1008"/>
      <c r="F34" s="1008"/>
      <c r="G34" s="1008"/>
      <c r="H34" s="1008"/>
    </row>
    <row r="35" spans="1:8" ht="17.149999999999999" customHeight="1" x14ac:dyDescent="0.25">
      <c r="B35" s="1015" t="s">
        <v>175</v>
      </c>
      <c r="C35" s="1015"/>
      <c r="D35" s="1015"/>
      <c r="E35" s="5" t="s">
        <v>176</v>
      </c>
      <c r="F35" s="5" t="s">
        <v>177</v>
      </c>
      <c r="G35" s="5" t="s">
        <v>178</v>
      </c>
      <c r="H35" s="28" t="s">
        <v>179</v>
      </c>
    </row>
    <row r="36" spans="1:8" ht="21" customHeight="1" x14ac:dyDescent="0.25">
      <c r="A36" s="23" t="s">
        <v>180</v>
      </c>
      <c r="B36" s="1023" t="s">
        <v>144</v>
      </c>
      <c r="C36" s="1023"/>
      <c r="D36" s="1024"/>
      <c r="E36" s="1"/>
      <c r="F36" s="1"/>
      <c r="G36" s="1"/>
      <c r="H36" s="30">
        <f>SUM(E36:G36)</f>
        <v>0</v>
      </c>
    </row>
    <row r="37" spans="1:8" ht="21" customHeight="1" x14ac:dyDescent="0.25">
      <c r="A37" s="23" t="s">
        <v>181</v>
      </c>
      <c r="B37" s="1023" t="s">
        <v>146</v>
      </c>
      <c r="C37" s="1023"/>
      <c r="D37" s="1024"/>
      <c r="E37" s="1"/>
      <c r="F37" s="1"/>
      <c r="G37" s="1"/>
      <c r="H37" s="30">
        <f>SUM(E37:G37)</f>
        <v>0</v>
      </c>
    </row>
    <row r="38" spans="1:8" ht="21" customHeight="1" x14ac:dyDescent="0.25">
      <c r="A38" s="23" t="s">
        <v>182</v>
      </c>
      <c r="B38" s="1023" t="s">
        <v>148</v>
      </c>
      <c r="C38" s="1023"/>
      <c r="D38" s="1024"/>
      <c r="E38" s="1"/>
      <c r="F38" s="1"/>
      <c r="G38" s="1"/>
      <c r="H38" s="30">
        <f>SUM(E38:G38)</f>
        <v>0</v>
      </c>
    </row>
    <row r="39" spans="1:8" ht="21" customHeight="1" x14ac:dyDescent="0.25">
      <c r="A39" s="23" t="s">
        <v>183</v>
      </c>
      <c r="B39" s="1025"/>
      <c r="C39" s="1025"/>
      <c r="D39" s="1025"/>
      <c r="E39" s="1"/>
      <c r="F39" s="1"/>
      <c r="G39" s="1"/>
      <c r="H39" s="30">
        <f>SUM(E39:G39)</f>
        <v>0</v>
      </c>
    </row>
    <row r="40" spans="1:8" ht="21" customHeight="1" x14ac:dyDescent="0.25">
      <c r="A40" s="31" t="s">
        <v>184</v>
      </c>
      <c r="B40" s="1019" t="s">
        <v>185</v>
      </c>
      <c r="C40" s="1020"/>
      <c r="D40" s="1020"/>
      <c r="E40" s="32">
        <f>SUM(E36:E39)</f>
        <v>0</v>
      </c>
      <c r="F40" s="32">
        <f>SUM(F36:F39)</f>
        <v>0</v>
      </c>
      <c r="G40" s="32">
        <f>SUM(G36:G39)</f>
        <v>0</v>
      </c>
      <c r="H40" s="33">
        <f>SUM(H36:H39)</f>
        <v>0</v>
      </c>
    </row>
    <row r="41" spans="1:8" ht="10.5" customHeight="1" x14ac:dyDescent="0.25">
      <c r="A41" s="1013" t="s">
        <v>186</v>
      </c>
      <c r="B41" s="1014"/>
      <c r="C41" s="1014"/>
      <c r="D41" s="1008"/>
      <c r="E41" s="1021"/>
      <c r="F41" s="1021"/>
      <c r="G41" s="1021"/>
      <c r="H41" s="1021"/>
    </row>
    <row r="42" spans="1:8" ht="12" customHeight="1" x14ac:dyDescent="0.25">
      <c r="A42" s="1020"/>
      <c r="B42" s="1020"/>
      <c r="C42" s="1022"/>
      <c r="D42" s="5" t="s">
        <v>187</v>
      </c>
      <c r="E42" s="5" t="s">
        <v>188</v>
      </c>
      <c r="F42" s="5" t="s">
        <v>189</v>
      </c>
      <c r="G42" s="5" t="s">
        <v>190</v>
      </c>
      <c r="H42" s="28" t="s">
        <v>191</v>
      </c>
    </row>
    <row r="43" spans="1:8" ht="21" customHeight="1" x14ac:dyDescent="0.25">
      <c r="A43" s="23" t="s">
        <v>192</v>
      </c>
      <c r="B43" s="991" t="s">
        <v>7</v>
      </c>
      <c r="C43" s="991"/>
      <c r="D43" s="1">
        <f>SUM(E43:H43)</f>
        <v>0</v>
      </c>
      <c r="E43" s="1"/>
      <c r="F43" s="1"/>
      <c r="G43" s="1"/>
      <c r="H43" s="2"/>
    </row>
    <row r="44" spans="1:8" ht="21" customHeight="1" x14ac:dyDescent="0.25">
      <c r="A44" s="23" t="s">
        <v>193</v>
      </c>
      <c r="B44" s="991" t="s">
        <v>135</v>
      </c>
      <c r="C44" s="991"/>
      <c r="D44" s="1">
        <f>SUM(E44:H44)</f>
        <v>0</v>
      </c>
      <c r="E44" s="1"/>
      <c r="F44" s="1"/>
      <c r="G44" s="1"/>
      <c r="H44" s="2"/>
    </row>
    <row r="45" spans="1:8" ht="21" customHeight="1" x14ac:dyDescent="0.25">
      <c r="A45" s="23" t="s">
        <v>194</v>
      </c>
      <c r="B45" s="1013" t="s">
        <v>195</v>
      </c>
      <c r="C45" s="991"/>
      <c r="D45" s="29">
        <f>SUM(D43:D44)</f>
        <v>0</v>
      </c>
      <c r="E45" s="29">
        <f>SUM(E43:E44)</f>
        <v>0</v>
      </c>
      <c r="F45" s="29">
        <f>SUM(F43:F44)</f>
        <v>0</v>
      </c>
      <c r="G45" s="29">
        <f>SUM(G43:G44)</f>
        <v>0</v>
      </c>
      <c r="H45" s="30">
        <f>SUM(H43:H44)</f>
        <v>0</v>
      </c>
    </row>
    <row r="46" spans="1:8" ht="12.5" x14ac:dyDescent="0.25">
      <c r="A46" s="1013" t="s">
        <v>196</v>
      </c>
      <c r="B46" s="1014"/>
      <c r="C46" s="1014"/>
      <c r="D46" s="1014"/>
      <c r="E46" s="1008"/>
      <c r="F46" s="1008"/>
      <c r="G46" s="1008"/>
      <c r="H46" s="1008"/>
    </row>
    <row r="47" spans="1:8" x14ac:dyDescent="0.25">
      <c r="A47" s="1026" t="s">
        <v>175</v>
      </c>
      <c r="B47" s="1027"/>
      <c r="C47" s="1027"/>
      <c r="D47" s="1027"/>
      <c r="E47" s="1002" t="s">
        <v>197</v>
      </c>
      <c r="F47" s="982"/>
      <c r="G47" s="982"/>
      <c r="H47" s="982"/>
    </row>
    <row r="48" spans="1:8" ht="14" x14ac:dyDescent="0.25">
      <c r="A48" s="1028"/>
      <c r="B48" s="1028"/>
      <c r="C48" s="1028"/>
      <c r="D48" s="1028"/>
      <c r="E48" s="19" t="s">
        <v>144</v>
      </c>
      <c r="F48" s="19" t="s">
        <v>146</v>
      </c>
      <c r="G48" s="19" t="s">
        <v>148</v>
      </c>
      <c r="H48" s="78"/>
    </row>
    <row r="49" spans="1:8" ht="21" customHeight="1" x14ac:dyDescent="0.25">
      <c r="A49" s="23" t="s">
        <v>198</v>
      </c>
      <c r="B49" s="1029"/>
      <c r="C49" s="1029"/>
      <c r="D49" s="1030"/>
      <c r="E49" s="2"/>
      <c r="F49" s="2"/>
      <c r="G49" s="2"/>
      <c r="H49" s="2"/>
    </row>
    <row r="50" spans="1:8" ht="21" customHeight="1" x14ac:dyDescent="0.25">
      <c r="A50" s="23" t="s">
        <v>199</v>
      </c>
      <c r="B50" s="1029"/>
      <c r="C50" s="1029"/>
      <c r="D50" s="1030"/>
      <c r="E50" s="2"/>
      <c r="F50" s="2"/>
      <c r="G50" s="2"/>
      <c r="H50" s="2"/>
    </row>
    <row r="51" spans="1:8" ht="21" customHeight="1" x14ac:dyDescent="0.25">
      <c r="A51" s="23" t="s">
        <v>200</v>
      </c>
      <c r="B51" s="1029"/>
      <c r="C51" s="1029"/>
      <c r="D51" s="1030"/>
      <c r="E51" s="2"/>
      <c r="F51" s="2"/>
      <c r="G51" s="2"/>
      <c r="H51" s="2"/>
    </row>
    <row r="52" spans="1:8" ht="21" customHeight="1" x14ac:dyDescent="0.25">
      <c r="A52" s="23" t="s">
        <v>201</v>
      </c>
      <c r="B52" s="1029"/>
      <c r="C52" s="1029"/>
      <c r="D52" s="1030"/>
      <c r="E52" s="2"/>
      <c r="F52" s="2"/>
      <c r="G52" s="2"/>
      <c r="H52" s="2"/>
    </row>
    <row r="53" spans="1:8" ht="21" customHeight="1" x14ac:dyDescent="0.25">
      <c r="A53" s="23" t="s">
        <v>202</v>
      </c>
      <c r="B53" s="1013" t="s">
        <v>203</v>
      </c>
      <c r="C53" s="991"/>
      <c r="D53" s="991"/>
      <c r="E53" s="30">
        <f>SUM(E49:E52)</f>
        <v>0</v>
      </c>
      <c r="F53" s="30">
        <f>SUM(F49:F52)</f>
        <v>0</v>
      </c>
      <c r="G53" s="30">
        <f>SUM(G49:G52)</f>
        <v>0</v>
      </c>
      <c r="H53" s="30">
        <f>SUM(H49:H52)</f>
        <v>0</v>
      </c>
    </row>
    <row r="54" spans="1:8" ht="12.5" x14ac:dyDescent="0.25">
      <c r="A54" s="1043" t="s">
        <v>204</v>
      </c>
      <c r="B54" s="1043"/>
      <c r="C54" s="971"/>
      <c r="D54" s="1044"/>
      <c r="E54" s="1044"/>
      <c r="F54" s="1044"/>
      <c r="G54" s="1044"/>
      <c r="H54" s="1044"/>
    </row>
    <row r="55" spans="1:8" x14ac:dyDescent="0.25">
      <c r="A55" s="84" t="s">
        <v>205</v>
      </c>
      <c r="B55" s="84"/>
      <c r="C55" s="1031"/>
      <c r="D55" s="1045"/>
      <c r="E55" s="34" t="s">
        <v>206</v>
      </c>
      <c r="F55" s="1031"/>
      <c r="G55" s="1031"/>
      <c r="H55" s="1031"/>
    </row>
    <row r="56" spans="1:8" ht="12.5" x14ac:dyDescent="0.25">
      <c r="A56" s="1039"/>
      <c r="B56" s="1039"/>
      <c r="C56" s="1039"/>
      <c r="D56" s="1040"/>
      <c r="E56" s="1041"/>
      <c r="F56" s="1039"/>
      <c r="G56" s="1039"/>
      <c r="H56" s="1039"/>
    </row>
    <row r="57" spans="1:8" x14ac:dyDescent="0.25">
      <c r="A57" s="84" t="s">
        <v>207</v>
      </c>
      <c r="B57" s="84"/>
      <c r="C57" s="1042"/>
      <c r="D57" s="1042"/>
      <c r="E57" s="1042"/>
      <c r="F57" s="1042"/>
      <c r="G57" s="1042"/>
      <c r="H57" s="1042"/>
    </row>
    <row r="58" spans="1:8" x14ac:dyDescent="0.25">
      <c r="A58" s="1033"/>
      <c r="B58" s="1033"/>
      <c r="C58" s="1033"/>
      <c r="D58" s="1033"/>
      <c r="E58" s="1033"/>
      <c r="F58" s="1033"/>
      <c r="G58" s="1033"/>
      <c r="H58" s="1033"/>
    </row>
    <row r="59" spans="1:8" ht="12.5" x14ac:dyDescent="0.25">
      <c r="A59" s="1033"/>
      <c r="B59" s="1033"/>
      <c r="C59" s="1033"/>
      <c r="D59" s="1033"/>
      <c r="E59" s="1033"/>
      <c r="F59" s="1033"/>
      <c r="G59" s="1033"/>
      <c r="H59" s="1036"/>
    </row>
    <row r="60" spans="1:8" ht="13.5" customHeight="1" x14ac:dyDescent="0.25">
      <c r="A60" s="1037"/>
      <c r="B60" s="1037"/>
      <c r="C60" s="1037"/>
      <c r="D60" s="1037"/>
      <c r="E60" s="1037"/>
      <c r="F60" s="1037"/>
      <c r="G60" s="1037"/>
      <c r="H60" s="1038"/>
    </row>
    <row r="61" spans="1:8" x14ac:dyDescent="0.25">
      <c r="C61" s="1010"/>
      <c r="D61" s="1032"/>
      <c r="E61" s="1032"/>
      <c r="F61" s="1032"/>
      <c r="G61" s="1032"/>
      <c r="H61" s="26" t="s">
        <v>170</v>
      </c>
    </row>
    <row r="62" spans="1:8" ht="12.5" x14ac:dyDescent="0.25">
      <c r="A62" s="990" t="s">
        <v>171</v>
      </c>
      <c r="B62" s="990"/>
      <c r="C62" s="27" t="s">
        <v>208</v>
      </c>
      <c r="D62"/>
      <c r="E62"/>
      <c r="F62"/>
      <c r="G62"/>
      <c r="H62" s="81" t="s">
        <v>172</v>
      </c>
    </row>
    <row r="63" spans="1:8" ht="14.25" customHeight="1" x14ac:dyDescent="0.25">
      <c r="C63" s="1010" t="s">
        <v>173</v>
      </c>
      <c r="D63" s="1032"/>
      <c r="E63" s="1032"/>
      <c r="F63" s="1032"/>
      <c r="G63" s="1032"/>
    </row>
    <row r="64" spans="1:8" ht="14.25" customHeight="1" x14ac:dyDescent="0.25">
      <c r="C64" s="80"/>
      <c r="D64" s="83"/>
      <c r="E64" s="83"/>
      <c r="F64" s="83"/>
      <c r="G64" s="83"/>
    </row>
    <row r="65" spans="1:8" x14ac:dyDescent="0.25">
      <c r="A65" s="1033"/>
      <c r="B65" s="1033"/>
      <c r="C65" s="1033"/>
      <c r="D65" s="1033"/>
      <c r="E65" s="1033"/>
      <c r="F65" s="1033"/>
      <c r="G65" s="1033"/>
      <c r="H65" s="1033"/>
    </row>
    <row r="66" spans="1:8" x14ac:dyDescent="0.25">
      <c r="A66" s="1033"/>
      <c r="B66" s="1033"/>
      <c r="C66" s="1033"/>
      <c r="D66" s="1033"/>
      <c r="E66" s="1033"/>
      <c r="F66" s="1033"/>
      <c r="G66" s="1033"/>
      <c r="H66" s="1033"/>
    </row>
    <row r="67" spans="1:8" x14ac:dyDescent="0.25">
      <c r="A67" s="1033"/>
      <c r="B67" s="1033"/>
      <c r="C67" s="1033"/>
      <c r="D67" s="1033"/>
      <c r="E67" s="1033"/>
      <c r="F67" s="1033"/>
      <c r="G67" s="1033"/>
      <c r="H67" s="1033"/>
    </row>
    <row r="68" spans="1:8" x14ac:dyDescent="0.25">
      <c r="A68" s="1033"/>
      <c r="B68" s="1033"/>
      <c r="C68" s="1033"/>
      <c r="D68" s="1033"/>
      <c r="E68" s="1033"/>
      <c r="F68" s="1033"/>
      <c r="G68" s="1033"/>
      <c r="H68" s="1033"/>
    </row>
    <row r="69" spans="1:8" x14ac:dyDescent="0.25">
      <c r="A69" s="1033"/>
      <c r="B69" s="1033"/>
      <c r="C69" s="1033"/>
      <c r="D69" s="1033"/>
      <c r="E69" s="1033"/>
      <c r="F69" s="1033"/>
      <c r="G69" s="1033"/>
      <c r="H69" s="1033"/>
    </row>
    <row r="70" spans="1:8" x14ac:dyDescent="0.25">
      <c r="A70" s="1033"/>
      <c r="B70" s="1033"/>
      <c r="C70" s="1033"/>
      <c r="D70" s="1033"/>
      <c r="E70" s="1033"/>
      <c r="F70" s="1033"/>
      <c r="G70" s="1033"/>
      <c r="H70" s="1033"/>
    </row>
    <row r="71" spans="1:8" x14ac:dyDescent="0.25">
      <c r="A71" s="1033"/>
      <c r="B71" s="1033"/>
      <c r="C71" s="1033"/>
      <c r="D71" s="1033"/>
      <c r="E71" s="1033"/>
      <c r="F71" s="1033"/>
      <c r="G71" s="1033"/>
      <c r="H71" s="1033"/>
    </row>
    <row r="72" spans="1:8" x14ac:dyDescent="0.25">
      <c r="A72" s="1033"/>
      <c r="B72" s="1033"/>
      <c r="C72" s="1033"/>
      <c r="D72" s="1033"/>
      <c r="E72" s="1033"/>
      <c r="F72" s="1033"/>
      <c r="G72" s="1033"/>
      <c r="H72" s="1033"/>
    </row>
    <row r="73" spans="1:8" x14ac:dyDescent="0.25">
      <c r="A73" s="1033"/>
      <c r="B73" s="1033"/>
      <c r="C73" s="1033"/>
      <c r="D73" s="1033"/>
      <c r="E73" s="1033"/>
      <c r="F73" s="1033"/>
      <c r="G73" s="1033"/>
      <c r="H73" s="1033"/>
    </row>
    <row r="74" spans="1:8" x14ac:dyDescent="0.25">
      <c r="A74" s="1033"/>
      <c r="B74" s="1033"/>
      <c r="C74" s="1033"/>
      <c r="D74" s="1033"/>
      <c r="E74" s="1033"/>
      <c r="F74" s="1033"/>
      <c r="G74" s="1033"/>
      <c r="H74" s="1033"/>
    </row>
    <row r="75" spans="1:8" x14ac:dyDescent="0.25">
      <c r="A75" s="1033"/>
      <c r="B75" s="1033"/>
      <c r="C75" s="1033"/>
      <c r="D75" s="1033"/>
      <c r="E75" s="1033"/>
      <c r="F75" s="1033"/>
      <c r="G75" s="1033"/>
      <c r="H75" s="1033"/>
    </row>
    <row r="76" spans="1:8" x14ac:dyDescent="0.25">
      <c r="A76" s="1033"/>
      <c r="B76" s="1033"/>
      <c r="C76" s="1033"/>
      <c r="D76" s="1033"/>
      <c r="E76" s="1033"/>
      <c r="F76" s="1033"/>
      <c r="G76" s="1033"/>
      <c r="H76" s="1033"/>
    </row>
    <row r="77" spans="1:8" x14ac:dyDescent="0.25">
      <c r="A77" s="1033"/>
      <c r="B77" s="1033"/>
      <c r="C77" s="1033"/>
      <c r="D77" s="1033"/>
      <c r="E77" s="1033"/>
      <c r="F77" s="1033"/>
      <c r="G77" s="1033"/>
      <c r="H77" s="1033"/>
    </row>
    <row r="78" spans="1:8" x14ac:dyDescent="0.25">
      <c r="A78" s="1033"/>
      <c r="B78" s="1033"/>
      <c r="C78" s="1033"/>
      <c r="D78" s="1033"/>
      <c r="E78" s="1033"/>
      <c r="F78" s="1033"/>
      <c r="G78" s="1033"/>
      <c r="H78" s="1033"/>
    </row>
    <row r="79" spans="1:8" x14ac:dyDescent="0.25">
      <c r="A79" s="1033"/>
      <c r="B79" s="1033"/>
      <c r="C79" s="1033"/>
      <c r="D79" s="1033"/>
      <c r="E79" s="1033"/>
      <c r="F79" s="1033"/>
      <c r="G79" s="1033"/>
      <c r="H79" s="1033"/>
    </row>
    <row r="80" spans="1:8" x14ac:dyDescent="0.25">
      <c r="A80" s="1033"/>
      <c r="B80" s="1033"/>
      <c r="C80" s="1033"/>
      <c r="D80" s="1033"/>
      <c r="E80" s="1033"/>
      <c r="F80" s="1033"/>
      <c r="G80" s="1033"/>
      <c r="H80" s="1033"/>
    </row>
    <row r="81" spans="1:8" x14ac:dyDescent="0.25">
      <c r="A81" s="1033"/>
      <c r="B81" s="1033"/>
      <c r="C81" s="1033"/>
      <c r="D81" s="1033"/>
      <c r="E81" s="1033"/>
      <c r="F81" s="1033"/>
      <c r="G81" s="1033"/>
      <c r="H81" s="1033"/>
    </row>
    <row r="82" spans="1:8" x14ac:dyDescent="0.25">
      <c r="A82" s="1033"/>
      <c r="B82" s="1033"/>
      <c r="C82" s="1033"/>
      <c r="D82" s="1033"/>
      <c r="E82" s="1033"/>
      <c r="F82" s="1033"/>
      <c r="G82" s="1033"/>
      <c r="H82" s="1033"/>
    </row>
    <row r="83" spans="1:8" x14ac:dyDescent="0.25">
      <c r="A83" s="1033"/>
      <c r="B83" s="1033"/>
      <c r="C83" s="1033"/>
      <c r="D83" s="1033"/>
      <c r="E83" s="1033"/>
      <c r="F83" s="1033"/>
      <c r="G83" s="1033"/>
      <c r="H83" s="1033"/>
    </row>
    <row r="84" spans="1:8" x14ac:dyDescent="0.25">
      <c r="A84" s="1033"/>
      <c r="B84" s="1033"/>
      <c r="C84" s="1033"/>
      <c r="D84" s="1033"/>
      <c r="E84" s="1033"/>
      <c r="F84" s="1033"/>
      <c r="G84" s="1033"/>
      <c r="H84" s="1033"/>
    </row>
    <row r="85" spans="1:8" x14ac:dyDescent="0.25">
      <c r="A85" s="1033"/>
      <c r="B85" s="1033"/>
      <c r="C85" s="1033"/>
      <c r="D85" s="1033"/>
      <c r="E85" s="1033"/>
      <c r="F85" s="1033"/>
      <c r="G85" s="1033"/>
      <c r="H85" s="1033"/>
    </row>
    <row r="86" spans="1:8" x14ac:dyDescent="0.25">
      <c r="A86" s="1033"/>
      <c r="B86" s="1033"/>
      <c r="C86" s="1033"/>
      <c r="D86" s="1033"/>
      <c r="E86" s="1033"/>
      <c r="F86" s="1033"/>
      <c r="G86" s="1033"/>
      <c r="H86" s="1033"/>
    </row>
    <row r="87" spans="1:8" x14ac:dyDescent="0.25">
      <c r="A87" s="1033"/>
      <c r="B87" s="1033"/>
      <c r="C87" s="1033"/>
      <c r="D87" s="1033"/>
      <c r="E87" s="1033"/>
      <c r="F87" s="1033"/>
      <c r="G87" s="1033"/>
      <c r="H87" s="1033"/>
    </row>
    <row r="88" spans="1:8" x14ac:dyDescent="0.25">
      <c r="A88" s="1033"/>
      <c r="B88" s="1033"/>
      <c r="C88" s="1033"/>
      <c r="D88" s="1033"/>
      <c r="E88" s="1033"/>
      <c r="F88" s="1033"/>
      <c r="G88" s="1033"/>
      <c r="H88" s="1033"/>
    </row>
    <row r="89" spans="1:8" x14ac:dyDescent="0.25">
      <c r="A89" s="1033"/>
      <c r="B89" s="1033"/>
      <c r="C89" s="1033"/>
      <c r="D89" s="1033"/>
      <c r="E89" s="1033"/>
      <c r="F89" s="1033"/>
      <c r="G89" s="1033"/>
      <c r="H89" s="1033"/>
    </row>
    <row r="90" spans="1:8" x14ac:dyDescent="0.25">
      <c r="A90" s="1033"/>
      <c r="B90" s="1033"/>
      <c r="C90" s="1033"/>
      <c r="D90" s="1033"/>
      <c r="E90" s="1033"/>
      <c r="F90" s="1033"/>
      <c r="G90" s="1033"/>
      <c r="H90" s="1033"/>
    </row>
    <row r="91" spans="1:8" x14ac:dyDescent="0.25">
      <c r="A91" s="1033"/>
      <c r="B91" s="1033"/>
      <c r="C91" s="1033"/>
      <c r="D91" s="1033"/>
      <c r="E91" s="1033"/>
      <c r="F91" s="1033"/>
      <c r="G91" s="1033"/>
      <c r="H91" s="1033"/>
    </row>
    <row r="92" spans="1:8" x14ac:dyDescent="0.25">
      <c r="A92" s="1033"/>
      <c r="B92" s="1033"/>
      <c r="C92" s="1033"/>
      <c r="D92" s="1033"/>
      <c r="E92" s="1033"/>
      <c r="F92" s="1033"/>
      <c r="G92" s="1033"/>
      <c r="H92" s="1033"/>
    </row>
    <row r="93" spans="1:8" x14ac:dyDescent="0.25">
      <c r="A93" s="1033"/>
      <c r="B93" s="1033"/>
      <c r="C93" s="1033"/>
      <c r="D93" s="1033"/>
      <c r="E93" s="1033"/>
      <c r="F93" s="1033"/>
      <c r="G93" s="1033"/>
      <c r="H93" s="1033"/>
    </row>
    <row r="94" spans="1:8" x14ac:dyDescent="0.25">
      <c r="A94" s="1033"/>
      <c r="B94" s="1033"/>
      <c r="C94" s="1033"/>
      <c r="D94" s="1033"/>
      <c r="E94" s="1033"/>
      <c r="F94" s="1033"/>
      <c r="G94" s="1033"/>
      <c r="H94" s="1033"/>
    </row>
    <row r="95" spans="1:8" x14ac:dyDescent="0.25">
      <c r="A95" s="1033"/>
      <c r="B95" s="1033"/>
      <c r="C95" s="1033"/>
      <c r="D95" s="1033"/>
      <c r="E95" s="1033"/>
      <c r="F95" s="1033"/>
      <c r="G95" s="1033"/>
      <c r="H95" s="1033"/>
    </row>
    <row r="96" spans="1:8" x14ac:dyDescent="0.25">
      <c r="A96" s="1033"/>
      <c r="B96" s="1033"/>
      <c r="C96" s="1033"/>
      <c r="D96" s="1033"/>
      <c r="E96" s="1033"/>
      <c r="F96" s="1033"/>
      <c r="G96" s="1033"/>
      <c r="H96" s="1033"/>
    </row>
    <row r="97" spans="1:8" x14ac:dyDescent="0.25">
      <c r="A97" s="1033"/>
      <c r="B97" s="1033"/>
      <c r="C97" s="1033"/>
      <c r="D97" s="1033"/>
      <c r="E97" s="1033"/>
      <c r="F97" s="1033"/>
      <c r="G97" s="1033"/>
      <c r="H97" s="1033"/>
    </row>
    <row r="98" spans="1:8" x14ac:dyDescent="0.25">
      <c r="A98" s="1033"/>
      <c r="B98" s="1033"/>
      <c r="C98" s="1033"/>
      <c r="D98" s="1033"/>
      <c r="E98" s="1033"/>
      <c r="F98" s="1033"/>
      <c r="G98" s="1033"/>
      <c r="H98" s="1033"/>
    </row>
    <row r="99" spans="1:8" x14ac:dyDescent="0.25">
      <c r="A99" s="1033"/>
      <c r="B99" s="1033"/>
      <c r="C99" s="1033"/>
      <c r="D99" s="1033"/>
      <c r="E99" s="1033"/>
      <c r="F99" s="1033"/>
      <c r="G99" s="1033"/>
      <c r="H99" s="1033"/>
    </row>
    <row r="100" spans="1:8" x14ac:dyDescent="0.25">
      <c r="A100" s="1033"/>
      <c r="B100" s="1033"/>
      <c r="C100" s="1033"/>
      <c r="D100" s="1033"/>
      <c r="E100" s="1033"/>
      <c r="F100" s="1033"/>
      <c r="G100" s="1033"/>
      <c r="H100" s="1033"/>
    </row>
    <row r="101" spans="1:8" x14ac:dyDescent="0.25">
      <c r="A101" s="1033"/>
      <c r="B101" s="1033"/>
      <c r="C101" s="1033"/>
      <c r="D101" s="1033"/>
      <c r="E101" s="1033"/>
      <c r="F101" s="1033"/>
      <c r="G101" s="1033"/>
      <c r="H101" s="1033"/>
    </row>
    <row r="102" spans="1:8" x14ac:dyDescent="0.25">
      <c r="A102" s="1033"/>
      <c r="B102" s="1033"/>
      <c r="C102" s="1033"/>
      <c r="D102" s="1033"/>
      <c r="E102" s="1033"/>
      <c r="F102" s="1033"/>
      <c r="G102" s="1033"/>
      <c r="H102" s="1033"/>
    </row>
    <row r="104" spans="1:8" x14ac:dyDescent="0.25">
      <c r="A104" s="1033"/>
      <c r="B104" s="1033"/>
      <c r="C104" s="1033"/>
      <c r="D104" s="1033"/>
      <c r="E104" s="1033"/>
      <c r="F104" s="1033"/>
      <c r="G104" s="1033"/>
      <c r="H104" s="1033"/>
    </row>
    <row r="105" spans="1:8" x14ac:dyDescent="0.25">
      <c r="A105" s="1033"/>
      <c r="B105" s="1033"/>
      <c r="C105" s="1033"/>
      <c r="D105" s="1033"/>
      <c r="E105" s="1033"/>
      <c r="F105" s="1033"/>
      <c r="G105" s="1033"/>
      <c r="H105" s="1033"/>
    </row>
    <row r="106" spans="1:8" x14ac:dyDescent="0.25">
      <c r="A106" s="1033"/>
      <c r="B106" s="1033"/>
      <c r="C106" s="1033"/>
      <c r="D106" s="1033"/>
      <c r="E106" s="1033"/>
      <c r="F106" s="1033"/>
      <c r="G106" s="1033"/>
      <c r="H106" s="1033"/>
    </row>
    <row r="107" spans="1:8" x14ac:dyDescent="0.25">
      <c r="A107" s="1033"/>
      <c r="B107" s="1033"/>
      <c r="C107" s="1033"/>
      <c r="D107" s="1033"/>
      <c r="E107" s="1033"/>
      <c r="F107" s="1033"/>
      <c r="G107" s="1033"/>
      <c r="H107" s="1033"/>
    </row>
    <row r="108" spans="1:8" x14ac:dyDescent="0.25">
      <c r="A108" s="1033"/>
      <c r="B108" s="1033"/>
      <c r="C108" s="1033"/>
      <c r="D108" s="1033"/>
      <c r="E108" s="1033"/>
      <c r="F108" s="1033"/>
      <c r="G108" s="1033"/>
      <c r="H108" s="1033"/>
    </row>
    <row r="109" spans="1:8" x14ac:dyDescent="0.25">
      <c r="A109" s="1033"/>
      <c r="B109" s="1033"/>
      <c r="C109" s="1033"/>
      <c r="D109" s="1033"/>
      <c r="E109" s="1033"/>
      <c r="F109" s="1033"/>
      <c r="G109" s="1033"/>
      <c r="H109" s="1033"/>
    </row>
    <row r="110" spans="1:8" x14ac:dyDescent="0.25">
      <c r="A110" s="1033"/>
      <c r="B110" s="1033"/>
      <c r="C110" s="1033"/>
      <c r="D110" s="1033"/>
      <c r="E110" s="1033"/>
      <c r="F110" s="1033"/>
      <c r="G110" s="1033"/>
      <c r="H110" s="1033"/>
    </row>
    <row r="111" spans="1:8" x14ac:dyDescent="0.25">
      <c r="A111" s="1033"/>
      <c r="B111" s="1033"/>
      <c r="C111" s="1033"/>
      <c r="D111" s="1033"/>
      <c r="E111" s="1033"/>
      <c r="F111" s="1033"/>
      <c r="G111" s="1033"/>
      <c r="H111" s="1033"/>
    </row>
    <row r="112" spans="1:8" x14ac:dyDescent="0.25">
      <c r="A112" s="1033"/>
      <c r="B112" s="1033"/>
      <c r="C112" s="1033"/>
      <c r="D112" s="1033"/>
      <c r="E112" s="1033"/>
      <c r="F112" s="1033"/>
      <c r="G112" s="1033"/>
      <c r="H112" s="1033"/>
    </row>
    <row r="113" spans="1:8" x14ac:dyDescent="0.25">
      <c r="A113" s="1033"/>
      <c r="B113" s="1033"/>
      <c r="C113" s="1033"/>
      <c r="D113" s="1033"/>
      <c r="E113" s="1033"/>
      <c r="F113" s="1033"/>
      <c r="G113" s="1033"/>
      <c r="H113" s="1033"/>
    </row>
    <row r="114" spans="1:8" x14ac:dyDescent="0.25">
      <c r="A114" s="1033"/>
      <c r="B114" s="1033"/>
      <c r="C114" s="1033"/>
      <c r="D114" s="1033"/>
      <c r="E114" s="1033"/>
      <c r="F114" s="1033"/>
      <c r="G114" s="1033"/>
      <c r="H114" s="1033"/>
    </row>
    <row r="115" spans="1:8" x14ac:dyDescent="0.25">
      <c r="A115" s="1033"/>
      <c r="B115" s="1033"/>
      <c r="C115" s="1033"/>
      <c r="D115" s="1033"/>
      <c r="E115" s="1033"/>
      <c r="F115" s="1033"/>
      <c r="G115" s="1033"/>
      <c r="H115" s="1033"/>
    </row>
    <row r="116" spans="1:8" x14ac:dyDescent="0.25">
      <c r="A116" s="1033"/>
      <c r="B116" s="1033"/>
      <c r="C116" s="1033"/>
      <c r="D116" s="1033"/>
      <c r="E116" s="1033"/>
      <c r="F116" s="1033"/>
      <c r="G116" s="1033"/>
      <c r="H116" s="1033"/>
    </row>
    <row r="117" spans="1:8" x14ac:dyDescent="0.25">
      <c r="A117" s="1033"/>
      <c r="B117" s="1033"/>
      <c r="C117" s="1033"/>
      <c r="D117" s="1033"/>
      <c r="E117" s="1033"/>
      <c r="F117" s="1033"/>
      <c r="G117" s="1033"/>
      <c r="H117" s="1033"/>
    </row>
    <row r="118" spans="1:8" x14ac:dyDescent="0.25">
      <c r="A118" s="1033"/>
      <c r="B118" s="1033"/>
      <c r="C118" s="1033"/>
      <c r="D118" s="1033"/>
      <c r="E118" s="1033"/>
      <c r="F118" s="1033"/>
      <c r="G118" s="1033"/>
      <c r="H118" s="1033"/>
    </row>
    <row r="119" spans="1:8" x14ac:dyDescent="0.25">
      <c r="A119" s="1033"/>
      <c r="B119" s="1033"/>
      <c r="C119" s="1033"/>
      <c r="D119" s="1033"/>
      <c r="E119" s="1033"/>
      <c r="F119" s="1033"/>
      <c r="G119" s="1033"/>
      <c r="H119" s="1033"/>
    </row>
    <row r="120" spans="1:8" x14ac:dyDescent="0.25">
      <c r="A120" s="1033"/>
      <c r="B120" s="1033"/>
      <c r="C120" s="1033"/>
      <c r="D120" s="1033"/>
      <c r="E120" s="1033"/>
      <c r="F120" s="1033"/>
      <c r="G120" s="1033"/>
      <c r="H120" s="1033"/>
    </row>
    <row r="121" spans="1:8" x14ac:dyDescent="0.25">
      <c r="A121" s="1033"/>
      <c r="B121" s="1033"/>
      <c r="C121" s="1033"/>
      <c r="D121" s="1033"/>
      <c r="E121" s="1033"/>
      <c r="F121" s="1033"/>
      <c r="G121" s="1033"/>
      <c r="H121" s="1033"/>
    </row>
    <row r="122" spans="1:8" x14ac:dyDescent="0.25">
      <c r="A122" s="1033"/>
      <c r="B122" s="1033"/>
      <c r="C122" s="1033"/>
      <c r="D122" s="1033"/>
      <c r="E122" s="1033"/>
      <c r="F122" s="1033"/>
      <c r="G122" s="1033"/>
      <c r="H122" s="1033"/>
    </row>
    <row r="123" spans="1:8" x14ac:dyDescent="0.25">
      <c r="A123" s="1033"/>
      <c r="B123" s="1033"/>
      <c r="C123" s="1033"/>
      <c r="D123" s="1033"/>
      <c r="E123" s="1033"/>
      <c r="F123" s="1033"/>
      <c r="G123" s="1033"/>
      <c r="H123" s="1033"/>
    </row>
    <row r="124" spans="1:8" x14ac:dyDescent="0.25">
      <c r="A124" s="1033"/>
      <c r="B124" s="1033"/>
      <c r="C124" s="1033"/>
      <c r="D124" s="1033"/>
      <c r="E124" s="1033"/>
      <c r="F124" s="1033"/>
      <c r="G124" s="1033"/>
      <c r="H124" s="1033"/>
    </row>
    <row r="125" spans="1:8" x14ac:dyDescent="0.25">
      <c r="A125" s="1033"/>
      <c r="B125" s="1033"/>
      <c r="C125" s="1033"/>
      <c r="D125" s="1033"/>
      <c r="E125" s="1033"/>
      <c r="F125" s="1033"/>
      <c r="G125" s="1033"/>
      <c r="H125" s="1033"/>
    </row>
    <row r="126" spans="1:8" x14ac:dyDescent="0.25">
      <c r="A126" s="1033"/>
      <c r="B126" s="1033"/>
      <c r="C126" s="1033"/>
      <c r="D126" s="1033"/>
      <c r="E126" s="1033"/>
      <c r="F126" s="1033"/>
      <c r="G126" s="1033"/>
      <c r="H126" s="1033"/>
    </row>
    <row r="127" spans="1:8" x14ac:dyDescent="0.25">
      <c r="A127" s="1033"/>
      <c r="B127" s="1033"/>
      <c r="C127" s="1033"/>
      <c r="D127" s="1033"/>
      <c r="E127" s="1033"/>
      <c r="F127" s="1033"/>
      <c r="G127" s="1033"/>
      <c r="H127" s="1033"/>
    </row>
    <row r="128" spans="1:8" x14ac:dyDescent="0.25">
      <c r="A128" s="1033"/>
      <c r="B128" s="1033"/>
      <c r="C128" s="1033"/>
      <c r="D128" s="1033"/>
      <c r="E128" s="1033"/>
      <c r="F128" s="1033"/>
      <c r="G128" s="1033"/>
      <c r="H128" s="1033"/>
    </row>
    <row r="129" spans="1:8" x14ac:dyDescent="0.25">
      <c r="A129" s="1033"/>
      <c r="B129" s="1033"/>
      <c r="C129" s="1033"/>
      <c r="D129" s="1033"/>
      <c r="E129" s="1033"/>
      <c r="F129" s="1033"/>
      <c r="G129" s="1033"/>
      <c r="H129" s="1033"/>
    </row>
    <row r="130" spans="1:8" x14ac:dyDescent="0.25">
      <c r="A130" s="1033"/>
      <c r="B130" s="1033"/>
      <c r="C130" s="1033"/>
      <c r="D130" s="1033"/>
      <c r="E130" s="1033"/>
      <c r="F130" s="1033"/>
      <c r="G130" s="1033"/>
      <c r="H130" s="1033"/>
    </row>
    <row r="131" spans="1:8" x14ac:dyDescent="0.25">
      <c r="A131" s="1033"/>
      <c r="B131" s="1033"/>
      <c r="C131" s="1033"/>
      <c r="D131" s="1033"/>
      <c r="E131" s="1033"/>
      <c r="F131" s="1033"/>
      <c r="G131" s="1033"/>
      <c r="H131" s="1033"/>
    </row>
    <row r="132" spans="1:8" x14ac:dyDescent="0.25">
      <c r="A132" s="1033"/>
      <c r="B132" s="1033"/>
      <c r="C132" s="1033"/>
      <c r="D132" s="1033"/>
      <c r="E132" s="1033"/>
      <c r="F132" s="1033"/>
      <c r="G132" s="1033"/>
      <c r="H132" s="1033"/>
    </row>
    <row r="133" spans="1:8" x14ac:dyDescent="0.25">
      <c r="A133" s="1033"/>
      <c r="B133" s="1033"/>
      <c r="C133" s="1033"/>
      <c r="D133" s="1033"/>
      <c r="E133" s="1033"/>
      <c r="F133" s="1033"/>
      <c r="G133" s="1033"/>
      <c r="H133" s="1033"/>
    </row>
    <row r="134" spans="1:8" x14ac:dyDescent="0.25">
      <c r="A134" s="1033"/>
      <c r="B134" s="1033"/>
      <c r="C134" s="1033"/>
      <c r="D134" s="1033"/>
      <c r="E134" s="1033"/>
      <c r="F134" s="1033"/>
      <c r="G134" s="1033"/>
      <c r="H134" s="1033"/>
    </row>
    <row r="135" spans="1:8" x14ac:dyDescent="0.25">
      <c r="A135" s="1033"/>
      <c r="B135" s="1033"/>
      <c r="C135" s="1033"/>
      <c r="D135" s="1033"/>
      <c r="E135" s="1033"/>
      <c r="F135" s="1033"/>
      <c r="G135" s="1033"/>
      <c r="H135" s="1033"/>
    </row>
    <row r="136" spans="1:8" x14ac:dyDescent="0.25">
      <c r="A136" s="1033"/>
      <c r="B136" s="1033"/>
      <c r="C136" s="1033"/>
      <c r="D136" s="1033"/>
      <c r="E136" s="1033"/>
      <c r="F136" s="1033"/>
      <c r="G136" s="1033"/>
      <c r="H136" s="1033"/>
    </row>
    <row r="137" spans="1:8" x14ac:dyDescent="0.25">
      <c r="A137" s="1033"/>
      <c r="B137" s="1033"/>
      <c r="C137" s="1033"/>
      <c r="D137" s="1033"/>
      <c r="E137" s="1033"/>
      <c r="F137" s="1033"/>
      <c r="G137" s="1033"/>
      <c r="H137" s="1033"/>
    </row>
    <row r="138" spans="1:8" x14ac:dyDescent="0.25">
      <c r="A138" s="1033"/>
      <c r="B138" s="1033"/>
      <c r="C138" s="1033"/>
      <c r="D138" s="1033"/>
      <c r="E138" s="1033"/>
      <c r="F138" s="1033"/>
      <c r="G138" s="1033"/>
      <c r="H138" s="1033"/>
    </row>
    <row r="139" spans="1:8" x14ac:dyDescent="0.25">
      <c r="A139" s="1033"/>
      <c r="B139" s="1033"/>
      <c r="C139" s="1033"/>
      <c r="D139" s="1033"/>
      <c r="E139" s="1033"/>
      <c r="F139" s="1033"/>
      <c r="G139" s="1033"/>
      <c r="H139" s="1033"/>
    </row>
    <row r="140" spans="1:8" x14ac:dyDescent="0.25">
      <c r="A140" s="1033"/>
      <c r="B140" s="1033"/>
      <c r="C140" s="1033"/>
      <c r="D140" s="1033"/>
      <c r="E140" s="1033"/>
      <c r="F140" s="1033"/>
      <c r="G140" s="1033"/>
      <c r="H140" s="1033"/>
    </row>
    <row r="141" spans="1:8" x14ac:dyDescent="0.25">
      <c r="A141" s="1033"/>
      <c r="B141" s="1033"/>
      <c r="C141" s="1033"/>
      <c r="D141" s="1033"/>
      <c r="E141" s="1033"/>
      <c r="F141" s="1033"/>
      <c r="G141" s="1033"/>
      <c r="H141" s="1033"/>
    </row>
    <row r="142" spans="1:8" x14ac:dyDescent="0.25">
      <c r="A142" s="1033"/>
      <c r="B142" s="1033"/>
      <c r="C142" s="1033"/>
      <c r="D142" s="1033"/>
      <c r="E142" s="1033"/>
      <c r="F142" s="1033"/>
      <c r="G142" s="1033"/>
      <c r="H142" s="1033"/>
    </row>
    <row r="143" spans="1:8" x14ac:dyDescent="0.25">
      <c r="A143" s="1033"/>
      <c r="B143" s="1033"/>
      <c r="C143" s="1033"/>
      <c r="D143" s="1033"/>
      <c r="E143" s="1033"/>
      <c r="F143" s="1033"/>
      <c r="G143" s="1033"/>
      <c r="H143" s="1033"/>
    </row>
    <row r="144" spans="1:8" x14ac:dyDescent="0.25">
      <c r="A144" s="1033"/>
      <c r="B144" s="1033"/>
      <c r="C144" s="1033"/>
      <c r="D144" s="1033"/>
      <c r="E144" s="1033"/>
      <c r="F144" s="1033"/>
      <c r="G144" s="1033"/>
      <c r="H144" s="1033"/>
    </row>
    <row r="145" spans="1:8" x14ac:dyDescent="0.25">
      <c r="A145" s="1033"/>
      <c r="B145" s="1033"/>
      <c r="C145" s="1033"/>
      <c r="D145" s="1033"/>
      <c r="E145" s="1033"/>
      <c r="F145" s="1033"/>
      <c r="G145" s="1033"/>
      <c r="H145" s="1033"/>
    </row>
  </sheetData>
  <sheetProtection formatCells="0" formatColumns="0" formatRows="0" selectLockedCells="1"/>
  <customSheetViews>
    <customSheetView guid="{BF352FCE-C1BE-4B84-9561-6030FEF6A15F}" fitToPage="1" state="hidden">
      <selection activeCell="C9" sqref="C9"/>
      <pageMargins left="0" right="0" top="0" bottom="0" header="0" footer="0"/>
      <pageSetup fitToHeight="5" orientation="landscape" horizontalDpi="300" verticalDpi="300" r:id="rId1"/>
      <headerFooter alignWithMargins="0"/>
    </customSheetView>
    <customSheetView guid="{D5CEF8EB-A9A7-4458-BF65-8F18E34CBA87}" fitToPage="1" state="hidden">
      <selection activeCell="C9" sqref="C9"/>
      <pageMargins left="0" right="0" top="0" bottom="0" header="0" footer="0"/>
      <pageSetup fitToHeight="5" orientation="landscape" horizontalDpi="300" verticalDpi="300" r:id="rId2"/>
      <headerFooter alignWithMargins="0"/>
    </customSheetView>
    <customSheetView guid="{6588CF8C-0BB8-4786-9A46-0A2D10254132}" fitToPage="1" state="hidden">
      <selection activeCell="C9" sqref="C9"/>
      <pageMargins left="0" right="0" top="0" bottom="0" header="0" footer="0"/>
      <pageSetup fitToHeight="5" orientation="landscape" horizontalDpi="300" verticalDpi="300" r:id="rId3"/>
      <headerFooter alignWithMargins="0"/>
    </customSheetView>
    <customSheetView guid="{712CE29F-EFCA-4968-A7C5-599F87319D6A}" fitToPage="1" state="hidden">
      <selection activeCell="C9" sqref="C9"/>
      <pageMargins left="0" right="0" top="0" bottom="0" header="0" footer="0"/>
      <pageSetup fitToHeight="5" orientation="landscape" horizontalDpi="300" verticalDpi="300" r:id="rId4"/>
      <headerFooter alignWithMargins="0"/>
    </customSheetView>
    <customSheetView guid="{5BEC5FDE-32D0-42EF-8D2A-06DCBD4F05CC}" fitToPage="1" state="hidden">
      <selection activeCell="C9" sqref="C9"/>
      <pageMargins left="0" right="0" top="0" bottom="0" header="0" footer="0"/>
      <pageSetup fitToHeight="5" orientation="landscape" horizontalDpi="300" verticalDpi="300" r:id="rId5"/>
      <headerFooter alignWithMargins="0"/>
    </customSheetView>
    <customSheetView guid="{D7FF18E2-A72D-4088-BD59-9D74A43C39A8}" fitToPage="1" state="hidden">
      <selection activeCell="C9" sqref="C9"/>
      <pageMargins left="0" right="0" top="0" bottom="0" header="0" footer="0"/>
      <pageSetup fitToHeight="5" orientation="landscape" horizontalDpi="300" verticalDpi="300" r:id="rId6"/>
      <headerFooter alignWithMargins="0"/>
    </customSheetView>
  </customSheetViews>
  <mergeCells count="73">
    <mergeCell ref="C63:G63"/>
    <mergeCell ref="A65:H102"/>
    <mergeCell ref="A104:H145"/>
    <mergeCell ref="C1:D1"/>
    <mergeCell ref="F1:G1"/>
    <mergeCell ref="A59:H59"/>
    <mergeCell ref="A60:H60"/>
    <mergeCell ref="C61:G61"/>
    <mergeCell ref="A62:B62"/>
    <mergeCell ref="A56:D56"/>
    <mergeCell ref="E56:H56"/>
    <mergeCell ref="C57:H57"/>
    <mergeCell ref="A58:H58"/>
    <mergeCell ref="A54:C54"/>
    <mergeCell ref="D54:H54"/>
    <mergeCell ref="C55:D55"/>
    <mergeCell ref="F55:H55"/>
    <mergeCell ref="B50:D50"/>
    <mergeCell ref="B51:D51"/>
    <mergeCell ref="B52:D52"/>
    <mergeCell ref="B53:D53"/>
    <mergeCell ref="E46:H46"/>
    <mergeCell ref="A47:D48"/>
    <mergeCell ref="E47:H47"/>
    <mergeCell ref="B49:D49"/>
    <mergeCell ref="B43:C43"/>
    <mergeCell ref="B44:C44"/>
    <mergeCell ref="B45:C45"/>
    <mergeCell ref="A46:D46"/>
    <mergeCell ref="B40:D40"/>
    <mergeCell ref="A41:C41"/>
    <mergeCell ref="D41:H41"/>
    <mergeCell ref="A42:C42"/>
    <mergeCell ref="B36:D36"/>
    <mergeCell ref="B37:D37"/>
    <mergeCell ref="B38:D38"/>
    <mergeCell ref="B39:D39"/>
    <mergeCell ref="A32:H32"/>
    <mergeCell ref="A34:C34"/>
    <mergeCell ref="D34:H34"/>
    <mergeCell ref="B35:D35"/>
    <mergeCell ref="B28:C28"/>
    <mergeCell ref="A31:B31"/>
    <mergeCell ref="C31:F31"/>
    <mergeCell ref="G31:H31"/>
    <mergeCell ref="B24:C24"/>
    <mergeCell ref="B25:C25"/>
    <mergeCell ref="B26:C26"/>
    <mergeCell ref="A27:H27"/>
    <mergeCell ref="B20:C20"/>
    <mergeCell ref="B21:C21"/>
    <mergeCell ref="B22:C22"/>
    <mergeCell ref="B23:C23"/>
    <mergeCell ref="B16:C16"/>
    <mergeCell ref="B17:C17"/>
    <mergeCell ref="B18:C18"/>
    <mergeCell ref="B19:C19"/>
    <mergeCell ref="A13:B13"/>
    <mergeCell ref="C13:H13"/>
    <mergeCell ref="A14:A15"/>
    <mergeCell ref="B14:C15"/>
    <mergeCell ref="D14:G14"/>
    <mergeCell ref="H14:H15"/>
    <mergeCell ref="D5:E5"/>
    <mergeCell ref="A1:B1"/>
    <mergeCell ref="A2:H2"/>
    <mergeCell ref="A3:H3"/>
    <mergeCell ref="A4:B4"/>
    <mergeCell ref="C4:H4"/>
    <mergeCell ref="F5:H5"/>
    <mergeCell ref="A5:A6"/>
    <mergeCell ref="B5:B6"/>
    <mergeCell ref="C5:C6"/>
  </mergeCells>
  <phoneticPr fontId="2" type="noConversion"/>
  <pageMargins left="0.5" right="0.5" top="0.5" bottom="0.5" header="0.5" footer="0.5"/>
  <pageSetup fitToHeight="5" orientation="landscape" horizontalDpi="300" verticalDpi="300" r:id="rId7"/>
  <headerFooter alignWithMargins="0"/>
  <drawing r:id="rId8"/>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37162E-03F6-4884-BD76-78DD0460768C}">
  <sheetPr>
    <tabColor theme="4" tint="0.79998168889431442"/>
  </sheetPr>
  <dimension ref="A1:R66"/>
  <sheetViews>
    <sheetView showGridLines="0" workbookViewId="0"/>
  </sheetViews>
  <sheetFormatPr defaultColWidth="0" defaultRowHeight="12.5" zeroHeight="1" x14ac:dyDescent="0.25"/>
  <cols>
    <col min="1" max="1" width="3.1796875" customWidth="1"/>
    <col min="2" max="3" width="33.54296875" customWidth="1"/>
    <col min="4" max="9" width="23.7265625" customWidth="1"/>
    <col min="10" max="10" width="3.1796875" customWidth="1"/>
    <col min="11" max="11" width="16" hidden="1" customWidth="1"/>
    <col min="12" max="12" width="8.7265625" hidden="1" customWidth="1"/>
    <col min="13" max="13" width="0" hidden="1" customWidth="1"/>
    <col min="14" max="16384" width="8.7265625" hidden="1"/>
  </cols>
  <sheetData>
    <row r="1" spans="2:11" x14ac:dyDescent="0.25">
      <c r="B1" s="464"/>
      <c r="C1" s="464"/>
      <c r="D1" s="323"/>
      <c r="E1" s="324"/>
      <c r="F1" s="324"/>
      <c r="G1" s="324"/>
      <c r="H1" s="324"/>
      <c r="I1" s="324"/>
      <c r="J1" s="324"/>
      <c r="K1" s="391"/>
    </row>
    <row r="2" spans="2:11" x14ac:dyDescent="0.25">
      <c r="B2" s="842" t="s">
        <v>37</v>
      </c>
      <c r="C2" s="842"/>
      <c r="D2" s="842"/>
      <c r="E2" s="842"/>
      <c r="F2" s="72"/>
      <c r="G2" s="72"/>
      <c r="H2" s="72"/>
      <c r="I2" s="49"/>
      <c r="J2" s="49"/>
      <c r="K2" s="49"/>
    </row>
    <row r="3" spans="2:11" ht="18.5" thickBot="1" x14ac:dyDescent="0.3">
      <c r="B3" s="858" t="s">
        <v>240</v>
      </c>
      <c r="C3" s="858"/>
      <c r="D3" s="858"/>
      <c r="E3" s="858"/>
      <c r="F3" s="858"/>
      <c r="G3" s="858"/>
      <c r="H3" s="858"/>
      <c r="I3" s="858"/>
      <c r="J3" s="616"/>
      <c r="K3" s="616"/>
    </row>
    <row r="4" spans="2:11" ht="102.65" customHeight="1" thickBot="1" x14ac:dyDescent="0.3">
      <c r="B4" s="859" t="s">
        <v>267</v>
      </c>
      <c r="C4" s="860"/>
      <c r="D4" s="860"/>
      <c r="E4" s="860"/>
      <c r="F4" s="860"/>
      <c r="G4" s="860"/>
      <c r="H4" s="860"/>
      <c r="I4" s="861"/>
      <c r="K4" s="617"/>
    </row>
    <row r="5" spans="2:11" ht="13" thickBot="1" x14ac:dyDescent="0.3">
      <c r="B5" s="618"/>
      <c r="I5" s="619"/>
    </row>
    <row r="6" spans="2:11" ht="13.5" thickBot="1" x14ac:dyDescent="0.3">
      <c r="B6" s="393" t="s">
        <v>241</v>
      </c>
      <c r="C6" s="620" t="s">
        <v>242</v>
      </c>
      <c r="D6" s="620" t="s">
        <v>12</v>
      </c>
      <c r="E6" s="621" t="s">
        <v>13</v>
      </c>
      <c r="F6" s="621" t="s">
        <v>14</v>
      </c>
      <c r="G6" s="621" t="s">
        <v>15</v>
      </c>
      <c r="H6" s="621" t="s">
        <v>16</v>
      </c>
      <c r="I6" s="622" t="s">
        <v>243</v>
      </c>
    </row>
    <row r="7" spans="2:11" x14ac:dyDescent="0.25">
      <c r="B7" s="1046" t="s">
        <v>244</v>
      </c>
      <c r="C7" s="600"/>
      <c r="D7" s="601"/>
      <c r="E7" s="602"/>
      <c r="F7" s="603"/>
      <c r="G7" s="602"/>
      <c r="H7" s="602"/>
      <c r="I7" s="1050"/>
    </row>
    <row r="8" spans="2:11" x14ac:dyDescent="0.25">
      <c r="B8" s="1046"/>
      <c r="C8" s="600"/>
      <c r="D8" s="601"/>
      <c r="E8" s="602"/>
      <c r="F8" s="603"/>
      <c r="G8" s="604"/>
      <c r="H8" s="604"/>
      <c r="I8" s="1050"/>
    </row>
    <row r="9" spans="2:11" x14ac:dyDescent="0.25">
      <c r="B9" s="1046"/>
      <c r="C9" s="600"/>
      <c r="D9" s="601"/>
      <c r="E9" s="602"/>
      <c r="F9" s="603"/>
      <c r="G9" s="604"/>
      <c r="H9" s="604"/>
      <c r="I9" s="1050"/>
    </row>
    <row r="10" spans="2:11" x14ac:dyDescent="0.25">
      <c r="B10" s="1046"/>
      <c r="C10" s="600"/>
      <c r="D10" s="601"/>
      <c r="E10" s="602"/>
      <c r="F10" s="603"/>
      <c r="G10" s="604"/>
      <c r="H10" s="604"/>
      <c r="I10" s="1050"/>
    </row>
    <row r="11" spans="2:11" ht="13" thickBot="1" x14ac:dyDescent="0.3">
      <c r="B11" s="1046"/>
      <c r="C11" s="600"/>
      <c r="D11" s="601"/>
      <c r="E11" s="602"/>
      <c r="F11" s="603"/>
      <c r="G11" s="604"/>
      <c r="H11" s="604"/>
      <c r="I11" s="1050"/>
    </row>
    <row r="12" spans="2:11" hidden="1" x14ac:dyDescent="0.25">
      <c r="B12" s="1046"/>
      <c r="C12" s="600"/>
      <c r="D12" s="601"/>
      <c r="E12" s="602"/>
      <c r="F12" s="603"/>
      <c r="G12" s="604"/>
      <c r="H12" s="604"/>
      <c r="I12" s="1050"/>
    </row>
    <row r="13" spans="2:11" hidden="1" x14ac:dyDescent="0.25">
      <c r="B13" s="1046"/>
      <c r="C13" s="600"/>
      <c r="D13" s="601"/>
      <c r="E13" s="602"/>
      <c r="F13" s="603"/>
      <c r="G13" s="604"/>
      <c r="H13" s="604"/>
      <c r="I13" s="1050"/>
    </row>
    <row r="14" spans="2:11" hidden="1" x14ac:dyDescent="0.25">
      <c r="B14" s="1046"/>
      <c r="C14" s="600"/>
      <c r="D14" s="601"/>
      <c r="E14" s="602"/>
      <c r="F14" s="603"/>
      <c r="G14" s="604"/>
      <c r="H14" s="604"/>
      <c r="I14" s="1050"/>
    </row>
    <row r="15" spans="2:11" hidden="1" x14ac:dyDescent="0.25">
      <c r="B15" s="1046"/>
      <c r="C15" s="605"/>
      <c r="D15" s="606"/>
      <c r="E15" s="604"/>
      <c r="F15" s="607"/>
      <c r="G15" s="604"/>
      <c r="H15" s="604"/>
      <c r="I15" s="1050"/>
    </row>
    <row r="16" spans="2:11" hidden="1" x14ac:dyDescent="0.25">
      <c r="B16" s="1046"/>
      <c r="C16" s="600"/>
      <c r="D16" s="601"/>
      <c r="E16" s="602"/>
      <c r="F16" s="603"/>
      <c r="G16" s="604"/>
      <c r="H16" s="604"/>
      <c r="I16" s="1050"/>
    </row>
    <row r="17" spans="2:9" hidden="1" x14ac:dyDescent="0.25">
      <c r="B17" s="1046"/>
      <c r="C17" s="600"/>
      <c r="D17" s="601"/>
      <c r="E17" s="602"/>
      <c r="F17" s="603"/>
      <c r="G17" s="604"/>
      <c r="H17" s="604"/>
      <c r="I17" s="1050"/>
    </row>
    <row r="18" spans="2:9" ht="15.75" hidden="1" customHeight="1" x14ac:dyDescent="0.25">
      <c r="B18" s="1046"/>
      <c r="C18" s="605"/>
      <c r="D18" s="606"/>
      <c r="E18" s="604"/>
      <c r="F18" s="607"/>
      <c r="G18" s="604"/>
      <c r="H18" s="604"/>
      <c r="I18" s="1050"/>
    </row>
    <row r="19" spans="2:9" ht="15.75" hidden="1" customHeight="1" x14ac:dyDescent="0.25">
      <c r="B19" s="1046"/>
      <c r="C19" s="605"/>
      <c r="D19" s="606"/>
      <c r="E19" s="604"/>
      <c r="F19" s="607"/>
      <c r="G19" s="604"/>
      <c r="H19" s="604"/>
      <c r="I19" s="1050"/>
    </row>
    <row r="20" spans="2:9" ht="15.75" hidden="1" customHeight="1" x14ac:dyDescent="0.25">
      <c r="B20" s="1046"/>
      <c r="C20" s="605"/>
      <c r="D20" s="606"/>
      <c r="E20" s="604"/>
      <c r="F20" s="607"/>
      <c r="G20" s="604"/>
      <c r="H20" s="604"/>
      <c r="I20" s="1050"/>
    </row>
    <row r="21" spans="2:9" ht="13" hidden="1" thickBot="1" x14ac:dyDescent="0.3">
      <c r="B21" s="1046"/>
      <c r="C21" s="608"/>
      <c r="D21" s="609"/>
      <c r="E21" s="610"/>
      <c r="F21" s="611"/>
      <c r="G21" s="610"/>
      <c r="H21" s="610"/>
      <c r="I21" s="1050"/>
    </row>
    <row r="22" spans="2:9" ht="13.5" thickBot="1" x14ac:dyDescent="0.3">
      <c r="B22" s="745"/>
      <c r="C22" s="623" t="s">
        <v>245</v>
      </c>
      <c r="D22" s="624">
        <f>ROUND(SUM(D7:D21),0)</f>
        <v>0</v>
      </c>
      <c r="E22" s="624">
        <f t="shared" ref="E22:H22" si="0">ROUND(SUM(E7:E21),0)</f>
        <v>0</v>
      </c>
      <c r="F22" s="625">
        <f t="shared" si="0"/>
        <v>0</v>
      </c>
      <c r="G22" s="625">
        <f t="shared" si="0"/>
        <v>0</v>
      </c>
      <c r="H22" s="625">
        <f t="shared" si="0"/>
        <v>0</v>
      </c>
      <c r="I22" s="626">
        <f>SUM(D22:H22)</f>
        <v>0</v>
      </c>
    </row>
    <row r="23" spans="2:9" ht="15.75" customHeight="1" x14ac:dyDescent="0.25">
      <c r="B23" s="744" t="s">
        <v>246</v>
      </c>
      <c r="C23" s="600"/>
      <c r="D23" s="601"/>
      <c r="E23" s="602"/>
      <c r="F23" s="603"/>
      <c r="G23" s="602"/>
      <c r="H23" s="602"/>
      <c r="I23" s="1050"/>
    </row>
    <row r="24" spans="2:9" ht="15.75" customHeight="1" x14ac:dyDescent="0.25">
      <c r="B24" s="1046"/>
      <c r="C24" s="600"/>
      <c r="D24" s="601"/>
      <c r="E24" s="602"/>
      <c r="F24" s="603"/>
      <c r="G24" s="604"/>
      <c r="H24" s="604"/>
      <c r="I24" s="1050"/>
    </row>
    <row r="25" spans="2:9" ht="15.75" customHeight="1" x14ac:dyDescent="0.25">
      <c r="B25" s="1046"/>
      <c r="C25" s="600"/>
      <c r="D25" s="601"/>
      <c r="E25" s="602"/>
      <c r="F25" s="603"/>
      <c r="G25" s="604"/>
      <c r="H25" s="604"/>
      <c r="I25" s="1050"/>
    </row>
    <row r="26" spans="2:9" ht="15.75" customHeight="1" x14ac:dyDescent="0.25">
      <c r="B26" s="1046"/>
      <c r="C26" s="600"/>
      <c r="D26" s="601"/>
      <c r="E26" s="602"/>
      <c r="F26" s="603"/>
      <c r="G26" s="604"/>
      <c r="H26" s="604"/>
      <c r="I26" s="1050"/>
    </row>
    <row r="27" spans="2:9" ht="13" thickBot="1" x14ac:dyDescent="0.3">
      <c r="B27" s="1046"/>
      <c r="C27" s="600"/>
      <c r="D27" s="601"/>
      <c r="E27" s="602"/>
      <c r="F27" s="603"/>
      <c r="G27" s="604"/>
      <c r="H27" s="604"/>
      <c r="I27" s="1050"/>
    </row>
    <row r="28" spans="2:9" ht="15.75" hidden="1" customHeight="1" x14ac:dyDescent="0.25">
      <c r="B28" s="1046"/>
      <c r="C28" s="600"/>
      <c r="D28" s="601"/>
      <c r="E28" s="602"/>
      <c r="F28" s="603"/>
      <c r="G28" s="604"/>
      <c r="H28" s="604"/>
      <c r="I28" s="1050"/>
    </row>
    <row r="29" spans="2:9" ht="15.75" hidden="1" customHeight="1" x14ac:dyDescent="0.25">
      <c r="B29" s="1046"/>
      <c r="C29" s="600"/>
      <c r="D29" s="601"/>
      <c r="E29" s="602"/>
      <c r="F29" s="603"/>
      <c r="G29" s="604"/>
      <c r="H29" s="604"/>
      <c r="I29" s="1050"/>
    </row>
    <row r="30" spans="2:9" ht="15.75" hidden="1" customHeight="1" x14ac:dyDescent="0.25">
      <c r="B30" s="1046"/>
      <c r="C30" s="600"/>
      <c r="D30" s="601"/>
      <c r="E30" s="602"/>
      <c r="F30" s="603"/>
      <c r="G30" s="604"/>
      <c r="H30" s="604"/>
      <c r="I30" s="1050"/>
    </row>
    <row r="31" spans="2:9" ht="15.75" hidden="1" customHeight="1" x14ac:dyDescent="0.25">
      <c r="B31" s="1046"/>
      <c r="C31" s="600"/>
      <c r="D31" s="601"/>
      <c r="E31" s="602"/>
      <c r="F31" s="603"/>
      <c r="G31" s="604"/>
      <c r="H31" s="604"/>
      <c r="I31" s="1050"/>
    </row>
    <row r="32" spans="2:9" ht="15.75" hidden="1" customHeight="1" x14ac:dyDescent="0.25">
      <c r="B32" s="1046"/>
      <c r="C32" s="600"/>
      <c r="D32" s="601"/>
      <c r="E32" s="602"/>
      <c r="F32" s="603"/>
      <c r="G32" s="604"/>
      <c r="H32" s="604"/>
      <c r="I32" s="1050"/>
    </row>
    <row r="33" spans="2:9" ht="15.75" hidden="1" customHeight="1" x14ac:dyDescent="0.25">
      <c r="B33" s="1046"/>
      <c r="C33" s="600"/>
      <c r="D33" s="601"/>
      <c r="E33" s="602"/>
      <c r="F33" s="603"/>
      <c r="G33" s="604"/>
      <c r="H33" s="604"/>
      <c r="I33" s="1050"/>
    </row>
    <row r="34" spans="2:9" ht="15.75" hidden="1" customHeight="1" x14ac:dyDescent="0.25">
      <c r="B34" s="1046"/>
      <c r="C34" s="605"/>
      <c r="D34" s="601"/>
      <c r="E34" s="602"/>
      <c r="F34" s="603"/>
      <c r="G34" s="604"/>
      <c r="H34" s="604"/>
      <c r="I34" s="1050"/>
    </row>
    <row r="35" spans="2:9" ht="15.75" hidden="1" customHeight="1" x14ac:dyDescent="0.25">
      <c r="B35" s="1046"/>
      <c r="C35" s="605"/>
      <c r="D35" s="606"/>
      <c r="E35" s="604"/>
      <c r="F35" s="607"/>
      <c r="G35" s="604"/>
      <c r="H35" s="604"/>
      <c r="I35" s="1050"/>
    </row>
    <row r="36" spans="2:9" ht="15.75" hidden="1" customHeight="1" x14ac:dyDescent="0.25">
      <c r="B36" s="1046"/>
      <c r="C36" s="605"/>
      <c r="D36" s="606"/>
      <c r="E36" s="604"/>
      <c r="F36" s="607"/>
      <c r="G36" s="604"/>
      <c r="H36" s="604"/>
      <c r="I36" s="1050"/>
    </row>
    <row r="37" spans="2:9" ht="13" hidden="1" thickBot="1" x14ac:dyDescent="0.3">
      <c r="B37" s="1046"/>
      <c r="C37" s="608"/>
      <c r="D37" s="609"/>
      <c r="E37" s="610"/>
      <c r="F37" s="611"/>
      <c r="G37" s="610"/>
      <c r="H37" s="610"/>
      <c r="I37" s="1050"/>
    </row>
    <row r="38" spans="2:9" ht="13.5" thickBot="1" x14ac:dyDescent="0.3">
      <c r="B38" s="745"/>
      <c r="C38" s="623" t="s">
        <v>247</v>
      </c>
      <c r="D38" s="624">
        <f>ROUND(SUM(D23:D37),0)</f>
        <v>0</v>
      </c>
      <c r="E38" s="624">
        <f>ROUND(SUM(E23:E37),0)</f>
        <v>0</v>
      </c>
      <c r="F38" s="624">
        <f>ROUND(SUM(F23:F37),0)</f>
        <v>0</v>
      </c>
      <c r="G38" s="624">
        <f t="shared" ref="G38:H38" si="1">ROUND(SUM(G23:G37),0)</f>
        <v>0</v>
      </c>
      <c r="H38" s="624">
        <f t="shared" si="1"/>
        <v>0</v>
      </c>
      <c r="I38" s="627">
        <f>SUM(D38:H38)</f>
        <v>0</v>
      </c>
    </row>
    <row r="39" spans="2:9" ht="15.75" customHeight="1" x14ac:dyDescent="0.25">
      <c r="B39" s="744" t="s">
        <v>248</v>
      </c>
      <c r="C39" s="612"/>
      <c r="D39" s="613"/>
      <c r="E39" s="614"/>
      <c r="F39" s="615"/>
      <c r="G39" s="614"/>
      <c r="H39" s="614"/>
      <c r="I39" s="1048"/>
    </row>
    <row r="40" spans="2:9" ht="15.75" customHeight="1" x14ac:dyDescent="0.25">
      <c r="B40" s="1046"/>
      <c r="C40" s="605"/>
      <c r="D40" s="606"/>
      <c r="E40" s="604"/>
      <c r="F40" s="607"/>
      <c r="G40" s="604"/>
      <c r="H40" s="604"/>
      <c r="I40" s="1049"/>
    </row>
    <row r="41" spans="2:9" ht="15.75" customHeight="1" x14ac:dyDescent="0.25">
      <c r="B41" s="1046"/>
      <c r="C41" s="605"/>
      <c r="D41" s="606"/>
      <c r="E41" s="604"/>
      <c r="F41" s="607"/>
      <c r="G41" s="604"/>
      <c r="H41" s="604"/>
      <c r="I41" s="1049"/>
    </row>
    <row r="42" spans="2:9" ht="15.75" customHeight="1" x14ac:dyDescent="0.25">
      <c r="B42" s="1046"/>
      <c r="C42" s="605"/>
      <c r="D42" s="606"/>
      <c r="E42" s="604"/>
      <c r="F42" s="607"/>
      <c r="G42" s="604"/>
      <c r="H42" s="604"/>
      <c r="I42" s="1049"/>
    </row>
    <row r="43" spans="2:9" ht="13" thickBot="1" x14ac:dyDescent="0.3">
      <c r="B43" s="1046"/>
      <c r="C43" s="605"/>
      <c r="D43" s="606"/>
      <c r="E43" s="604"/>
      <c r="F43" s="607"/>
      <c r="G43" s="604"/>
      <c r="H43" s="604"/>
      <c r="I43" s="1049"/>
    </row>
    <row r="44" spans="2:9" ht="15.75" hidden="1" customHeight="1" x14ac:dyDescent="0.25">
      <c r="B44" s="1046"/>
      <c r="C44" s="605"/>
      <c r="D44" s="606"/>
      <c r="E44" s="604"/>
      <c r="F44" s="607"/>
      <c r="G44" s="604"/>
      <c r="H44" s="604"/>
      <c r="I44" s="1049"/>
    </row>
    <row r="45" spans="2:9" ht="15.75" hidden="1" customHeight="1" x14ac:dyDescent="0.25">
      <c r="B45" s="1046"/>
      <c r="C45" s="605"/>
      <c r="D45" s="606"/>
      <c r="E45" s="604"/>
      <c r="F45" s="607"/>
      <c r="G45" s="604"/>
      <c r="H45" s="604"/>
      <c r="I45" s="1049"/>
    </row>
    <row r="46" spans="2:9" ht="15.75" hidden="1" customHeight="1" x14ac:dyDescent="0.25">
      <c r="B46" s="1046"/>
      <c r="C46" s="605"/>
      <c r="D46" s="606"/>
      <c r="E46" s="604"/>
      <c r="F46" s="607"/>
      <c r="G46" s="604"/>
      <c r="H46" s="604"/>
      <c r="I46" s="1049"/>
    </row>
    <row r="47" spans="2:9" ht="15.75" hidden="1" customHeight="1" x14ac:dyDescent="0.25">
      <c r="B47" s="1046"/>
      <c r="C47" s="605"/>
      <c r="D47" s="606"/>
      <c r="E47" s="604"/>
      <c r="F47" s="607"/>
      <c r="G47" s="604"/>
      <c r="H47" s="604"/>
      <c r="I47" s="1049"/>
    </row>
    <row r="48" spans="2:9" ht="15.75" hidden="1" customHeight="1" x14ac:dyDescent="0.25">
      <c r="B48" s="1046"/>
      <c r="C48" s="605"/>
      <c r="D48" s="606"/>
      <c r="E48" s="604"/>
      <c r="F48" s="607"/>
      <c r="G48" s="604"/>
      <c r="H48" s="604"/>
      <c r="I48" s="1049"/>
    </row>
    <row r="49" spans="2:18" ht="15.75" hidden="1" customHeight="1" x14ac:dyDescent="0.25">
      <c r="B49" s="1046"/>
      <c r="C49" s="605"/>
      <c r="D49" s="606"/>
      <c r="E49" s="604"/>
      <c r="F49" s="607"/>
      <c r="G49" s="604"/>
      <c r="H49" s="604"/>
      <c r="I49" s="1049"/>
    </row>
    <row r="50" spans="2:18" ht="15.75" hidden="1" customHeight="1" x14ac:dyDescent="0.25">
      <c r="B50" s="1046"/>
      <c r="C50" s="605"/>
      <c r="D50" s="606"/>
      <c r="E50" s="604"/>
      <c r="F50" s="607"/>
      <c r="G50" s="604"/>
      <c r="H50" s="604"/>
      <c r="I50" s="1049"/>
    </row>
    <row r="51" spans="2:18" ht="15.75" hidden="1" customHeight="1" x14ac:dyDescent="0.25">
      <c r="B51" s="1046"/>
      <c r="C51" s="605"/>
      <c r="D51" s="606"/>
      <c r="E51" s="604"/>
      <c r="F51" s="607"/>
      <c r="G51" s="604"/>
      <c r="H51" s="604"/>
      <c r="I51" s="1049"/>
    </row>
    <row r="52" spans="2:18" ht="15.65" hidden="1" customHeight="1" x14ac:dyDescent="0.25">
      <c r="B52" s="1046"/>
      <c r="C52" s="605"/>
      <c r="D52" s="606"/>
      <c r="E52" s="604"/>
      <c r="F52" s="607"/>
      <c r="G52" s="604"/>
      <c r="H52" s="604"/>
      <c r="I52" s="1049"/>
    </row>
    <row r="53" spans="2:18" ht="13" hidden="1" thickBot="1" x14ac:dyDescent="0.3">
      <c r="B53" s="1046"/>
      <c r="C53" s="608"/>
      <c r="D53" s="609"/>
      <c r="E53" s="610"/>
      <c r="F53" s="611"/>
      <c r="G53" s="610"/>
      <c r="H53" s="610"/>
      <c r="I53" s="1049"/>
    </row>
    <row r="54" spans="2:18" ht="13.5" thickBot="1" x14ac:dyDescent="0.3">
      <c r="B54" s="1047"/>
      <c r="C54" s="628" t="s">
        <v>249</v>
      </c>
      <c r="D54" s="629">
        <f>ROUND(SUM(D39:D53),0)</f>
        <v>0</v>
      </c>
      <c r="E54" s="629">
        <f t="shared" ref="E54:H54" si="2">ROUND(SUM(E39:E53),0)</f>
        <v>0</v>
      </c>
      <c r="F54" s="629">
        <f t="shared" si="2"/>
        <v>0</v>
      </c>
      <c r="G54" s="629">
        <f t="shared" si="2"/>
        <v>0</v>
      </c>
      <c r="H54" s="629">
        <f t="shared" si="2"/>
        <v>0</v>
      </c>
      <c r="I54" s="630">
        <f>SUM(D54:H54)</f>
        <v>0</v>
      </c>
    </row>
    <row r="55" spans="2:18" ht="14" thickTop="1" thickBot="1" x14ac:dyDescent="0.3">
      <c r="B55" s="631"/>
      <c r="C55" s="632" t="s">
        <v>250</v>
      </c>
      <c r="D55" s="633">
        <f>SUM(D22+D38+D54)</f>
        <v>0</v>
      </c>
      <c r="E55" s="633">
        <f>SUM(E22+E38+E54)</f>
        <v>0</v>
      </c>
      <c r="F55" s="633">
        <f>SUM(F22+F38+F54)</f>
        <v>0</v>
      </c>
      <c r="G55" s="633">
        <f t="shared" ref="G55:H55" si="3">SUM(G22+G38+G54)</f>
        <v>0</v>
      </c>
      <c r="H55" s="633">
        <f t="shared" si="3"/>
        <v>0</v>
      </c>
      <c r="I55" s="634">
        <f>SUM(D55:H55)</f>
        <v>0</v>
      </c>
    </row>
    <row r="56" spans="2:18" ht="13" thickBot="1" x14ac:dyDescent="0.3">
      <c r="B56" s="635"/>
      <c r="C56" s="636"/>
      <c r="D56" s="636"/>
      <c r="E56" s="636"/>
      <c r="F56" s="636"/>
      <c r="G56" s="636"/>
      <c r="H56" s="636"/>
      <c r="I56" s="637"/>
    </row>
    <row r="57" spans="2:18" x14ac:dyDescent="0.25">
      <c r="B57" s="835" t="s">
        <v>251</v>
      </c>
      <c r="C57" s="836"/>
      <c r="D57" s="836"/>
      <c r="E57" s="836"/>
      <c r="F57" s="836"/>
      <c r="G57" s="836"/>
      <c r="H57" s="836"/>
      <c r="I57" s="837"/>
      <c r="J57" s="320"/>
      <c r="K57" s="501"/>
      <c r="L57" s="501"/>
      <c r="M57" s="501"/>
      <c r="N57" s="501"/>
      <c r="O57" s="501"/>
      <c r="P57" s="501"/>
      <c r="Q57" s="501"/>
      <c r="R57" s="502"/>
    </row>
    <row r="58" spans="2:18" ht="50.15" customHeight="1" thickBot="1" x14ac:dyDescent="0.3">
      <c r="B58" s="838"/>
      <c r="C58" s="839"/>
      <c r="D58" s="839"/>
      <c r="E58" s="839"/>
      <c r="F58" s="839"/>
      <c r="G58" s="839"/>
      <c r="H58" s="839"/>
      <c r="I58" s="840"/>
      <c r="J58" s="320"/>
      <c r="K58" s="503"/>
      <c r="L58" s="503"/>
      <c r="M58" s="503"/>
      <c r="N58" s="503"/>
      <c r="O58" s="503"/>
      <c r="P58" s="503"/>
      <c r="Q58" s="503"/>
      <c r="R58" s="504"/>
    </row>
    <row r="59" spans="2:18" x14ac:dyDescent="0.25"/>
    <row r="60" spans="2:18" x14ac:dyDescent="0.25"/>
    <row r="65" customFormat="1" hidden="1" x14ac:dyDescent="0.25"/>
    <row r="66" customFormat="1" hidden="1" x14ac:dyDescent="0.25"/>
  </sheetData>
  <sheetProtection algorithmName="SHA-512" hashValue="9jzIOeK6nSgHClMLoy8W+uCLZVU+CAXtGZzfavFr9AUnezwq3Wjb9629jqhjKwbVsZzxtvRhg60xVYCGOdShzg==" saltValue="G2uj2QQ72h3/0vwBPW2pqA==" spinCount="100000" sheet="1" objects="1" scenarios="1" formatRows="0"/>
  <mergeCells count="10">
    <mergeCell ref="B39:B54"/>
    <mergeCell ref="I39:I53"/>
    <mergeCell ref="B57:I58"/>
    <mergeCell ref="B2:E2"/>
    <mergeCell ref="B3:I3"/>
    <mergeCell ref="B4:I4"/>
    <mergeCell ref="B7:B22"/>
    <mergeCell ref="I7:I21"/>
    <mergeCell ref="B23:B38"/>
    <mergeCell ref="I23:I37"/>
  </mergeCells>
  <conditionalFormatting sqref="C7:C21 C23:C37 C39:C53">
    <cfRule type="expression" dxfId="9" priority="10">
      <formula>AND(OR(NOT(ISBLANK($D7)),NOT(ISBLANK($E7)),NOT(ISBLANK($F7))),ISBLANK($C7))</formula>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9" id="{1CB367C8-8E6B-4642-BC6D-45BADCF03158}">
            <xm:f>OR(Instructions!$H$31="3 Budget Periods or Less",Instructions!$H$31="Make Selection")</xm:f>
            <x14:dxf>
              <font>
                <color theme="0" tint="-0.499984740745262"/>
              </font>
              <fill>
                <patternFill>
                  <bgColor theme="0" tint="-0.499984740745262"/>
                </patternFill>
              </fill>
              <border>
                <left style="thin">
                  <color auto="1"/>
                </left>
                <right/>
                <top style="thin">
                  <color auto="1"/>
                </top>
                <bottom/>
              </border>
            </x14:dxf>
          </x14:cfRule>
          <xm:sqref>G6</xm:sqref>
        </x14:conditionalFormatting>
        <x14:conditionalFormatting xmlns:xm="http://schemas.microsoft.com/office/excel/2006/main">
          <x14:cfRule type="expression" priority="8" id="{886BEACC-11A9-4F7C-BB4C-7924B15502FF}">
            <xm:f>OR(Instructions!$H$31="3 Budget Periods or Less",Instructions!$H$31="Make Selection")</xm:f>
            <x14:dxf>
              <font>
                <color theme="0" tint="-0.499984740745262"/>
              </font>
              <fill>
                <patternFill>
                  <bgColor theme="0" tint="-0.499984740745262"/>
                </patternFill>
              </fill>
              <border>
                <left style="thin">
                  <color auto="1"/>
                </left>
                <right/>
                <top/>
                <bottom/>
                <vertical/>
                <horizontal/>
              </border>
            </x14:dxf>
          </x14:cfRule>
          <xm:sqref>G7:G54</xm:sqref>
        </x14:conditionalFormatting>
        <x14:conditionalFormatting xmlns:xm="http://schemas.microsoft.com/office/excel/2006/main">
          <x14:cfRule type="expression" priority="7" id="{F00402EC-C780-432C-A4EE-B5B339CA805B}">
            <xm:f>OR(Instructions!$H$31="3 Budget Periods or Less",Instructions!$H$31="Make Selection")</xm:f>
            <x14:dxf>
              <font>
                <color theme="0" tint="-0.499984740745262"/>
              </font>
              <fill>
                <patternFill>
                  <bgColor theme="0" tint="-0.499984740745262"/>
                </patternFill>
              </fill>
              <border>
                <left style="thin">
                  <color auto="1"/>
                </left>
                <right/>
                <top/>
                <bottom style="thin">
                  <color auto="1"/>
                </bottom>
                <vertical/>
                <horizontal/>
              </border>
            </x14:dxf>
          </x14:cfRule>
          <xm:sqref>G55</xm:sqref>
        </x14:conditionalFormatting>
        <x14:conditionalFormatting xmlns:xm="http://schemas.microsoft.com/office/excel/2006/main">
          <x14:cfRule type="expression" priority="3" id="{0D44D492-C0A3-4773-861B-1071984A60FD}">
            <xm:f>Instructions!$H$31="4 Budget Periods"</xm:f>
            <x14:dxf>
              <font>
                <color theme="0" tint="-0.499984740745262"/>
              </font>
              <fill>
                <patternFill>
                  <bgColor theme="0" tint="-0.499984740745262"/>
                </patternFill>
              </fill>
              <border>
                <left style="thin">
                  <color auto="1"/>
                </left>
                <right style="thin">
                  <color auto="1"/>
                </right>
                <top style="thin">
                  <color auto="1"/>
                </top>
                <bottom/>
                <vertical/>
                <horizontal/>
              </border>
            </x14:dxf>
          </x14:cfRule>
          <x14:cfRule type="expression" priority="6" id="{7A5149CC-FD0F-4AB6-96E2-A1F9370C4641}">
            <xm:f>OR(Instructions!$H$31="3 Budget Periods or Less",Instructions!$H$31="Make Selection")</xm:f>
            <x14:dxf>
              <font>
                <color theme="0" tint="-0.499984740745262"/>
              </font>
              <fill>
                <patternFill>
                  <bgColor theme="0" tint="-0.499984740745262"/>
                </patternFill>
              </fill>
              <border>
                <left/>
                <right style="thin">
                  <color auto="1"/>
                </right>
                <top style="thin">
                  <color auto="1"/>
                </top>
                <bottom/>
                <vertical/>
                <horizontal/>
              </border>
            </x14:dxf>
          </x14:cfRule>
          <xm:sqref>H6</xm:sqref>
        </x14:conditionalFormatting>
        <x14:conditionalFormatting xmlns:xm="http://schemas.microsoft.com/office/excel/2006/main">
          <x14:cfRule type="expression" priority="2" id="{EF461D5D-4C70-4E6F-AB88-9F10CFC3F8AD}">
            <xm:f>Instructions!$H$31="4 Budget Periods"</xm:f>
            <x14:dxf>
              <font>
                <color theme="0" tint="-0.499984740745262"/>
              </font>
              <fill>
                <patternFill>
                  <bgColor theme="0" tint="-0.499984740745262"/>
                </patternFill>
              </fill>
              <border>
                <left style="thin">
                  <color auto="1"/>
                </left>
                <right style="thin">
                  <color auto="1"/>
                </right>
                <top/>
                <bottom/>
                <vertical/>
                <horizontal/>
              </border>
            </x14:dxf>
          </x14:cfRule>
          <x14:cfRule type="expression" priority="5" id="{4FB04F02-9781-4A70-AEEA-89B85CB999A8}">
            <xm:f>OR(Instructions!$H$31="3 Budget Periods or Less",Instructions!$H$31="Make Selection")</xm:f>
            <x14:dxf>
              <font>
                <color theme="0" tint="-0.499984740745262"/>
              </font>
              <fill>
                <patternFill>
                  <bgColor theme="0" tint="-0.499984740745262"/>
                </patternFill>
              </fill>
              <border>
                <left/>
                <right style="thin">
                  <color auto="1"/>
                </right>
                <top/>
                <bottom/>
                <vertical/>
                <horizontal/>
              </border>
            </x14:dxf>
          </x14:cfRule>
          <xm:sqref>H7:H54</xm:sqref>
        </x14:conditionalFormatting>
        <x14:conditionalFormatting xmlns:xm="http://schemas.microsoft.com/office/excel/2006/main">
          <x14:cfRule type="expression" priority="1" id="{E96B8119-E5D3-4488-AD99-8DA66DE6D2CB}">
            <xm:f>Instructions!$H$31="4 Budget Periods"</xm:f>
            <x14:dxf>
              <font>
                <color theme="0" tint="-0.499984740745262"/>
              </font>
              <fill>
                <patternFill>
                  <bgColor theme="0" tint="-0.499984740745262"/>
                </patternFill>
              </fill>
              <border>
                <left style="thin">
                  <color auto="1"/>
                </left>
                <right style="thin">
                  <color auto="1"/>
                </right>
                <top/>
                <bottom style="thin">
                  <color auto="1"/>
                </bottom>
                <vertical/>
                <horizontal/>
              </border>
            </x14:dxf>
          </x14:cfRule>
          <x14:cfRule type="expression" priority="4" id="{69C94653-B912-4BE6-A7C8-C64B047BDD0A}">
            <xm:f>OR(Instructions!$H$31="3 Budget Periods or Less",Instructions!$H$31="Make Selection")</xm:f>
            <x14:dxf>
              <font>
                <color theme="0" tint="-0.499984740745262"/>
              </font>
              <fill>
                <patternFill>
                  <bgColor theme="0" tint="-0.499984740745262"/>
                </patternFill>
              </fill>
              <border>
                <left/>
                <right style="thin">
                  <color auto="1"/>
                </right>
                <top/>
                <bottom style="thin">
                  <color auto="1"/>
                </bottom>
                <vertical/>
                <horizontal/>
              </border>
            </x14:dxf>
          </x14:cfRule>
          <xm:sqref>H55</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theme="4" tint="0.59999389629810485"/>
    <pageSetUpPr fitToPage="1"/>
  </sheetPr>
  <dimension ref="A1:WVR45"/>
  <sheetViews>
    <sheetView showGridLines="0" workbookViewId="0"/>
  </sheetViews>
  <sheetFormatPr defaultColWidth="0" defaultRowHeight="12.5" zeroHeight="1" x14ac:dyDescent="0.25"/>
  <cols>
    <col min="1" max="2" width="3.1796875" customWidth="1"/>
    <col min="3" max="3" width="33.54296875" bestFit="1" customWidth="1"/>
    <col min="4" max="4" width="27.54296875" customWidth="1"/>
    <col min="5" max="6" width="15.54296875" customWidth="1"/>
    <col min="7" max="7" width="17.26953125" customWidth="1"/>
    <col min="8" max="10" width="15.54296875" customWidth="1"/>
    <col min="11" max="11" width="3.1796875" customWidth="1"/>
    <col min="12" max="258" width="8.7265625" hidden="1"/>
    <col min="259" max="259" width="2.453125" hidden="1"/>
    <col min="260" max="260" width="17.81640625" hidden="1"/>
    <col min="261" max="261" width="17.26953125" hidden="1"/>
    <col min="262" max="262" width="17.81640625" hidden="1"/>
    <col min="263" max="263" width="16.1796875" hidden="1"/>
    <col min="264" max="264" width="17.1796875" hidden="1"/>
    <col min="265" max="265" width="21" hidden="1"/>
    <col min="266" max="266" width="19.1796875" hidden="1"/>
    <col min="267" max="514" width="8.7265625" hidden="1"/>
    <col min="515" max="515" width="2.453125" hidden="1"/>
    <col min="516" max="516" width="17.81640625" hidden="1"/>
    <col min="517" max="517" width="17.26953125" hidden="1"/>
    <col min="518" max="518" width="17.81640625" hidden="1"/>
    <col min="519" max="519" width="16.1796875" hidden="1"/>
    <col min="520" max="520" width="17.1796875" hidden="1"/>
    <col min="521" max="521" width="21" hidden="1"/>
    <col min="522" max="522" width="19.1796875" hidden="1"/>
    <col min="523" max="770" width="8.7265625" hidden="1"/>
    <col min="771" max="771" width="2.453125" hidden="1"/>
    <col min="772" max="772" width="17.81640625" hidden="1"/>
    <col min="773" max="773" width="17.26953125" hidden="1"/>
    <col min="774" max="774" width="17.81640625" hidden="1"/>
    <col min="775" max="775" width="16.1796875" hidden="1"/>
    <col min="776" max="776" width="17.1796875" hidden="1"/>
    <col min="777" max="777" width="21" hidden="1"/>
    <col min="778" max="778" width="19.1796875" hidden="1"/>
    <col min="779" max="1026" width="8.7265625" hidden="1"/>
    <col min="1027" max="1027" width="2.453125" hidden="1"/>
    <col min="1028" max="1028" width="17.81640625" hidden="1"/>
    <col min="1029" max="1029" width="17.26953125" hidden="1"/>
    <col min="1030" max="1030" width="17.81640625" hidden="1"/>
    <col min="1031" max="1031" width="16.1796875" hidden="1"/>
    <col min="1032" max="1032" width="17.1796875" hidden="1"/>
    <col min="1033" max="1033" width="21" hidden="1"/>
    <col min="1034" max="1034" width="19.1796875" hidden="1"/>
    <col min="1035" max="1282" width="8.7265625" hidden="1"/>
    <col min="1283" max="1283" width="2.453125" hidden="1"/>
    <col min="1284" max="1284" width="17.81640625" hidden="1"/>
    <col min="1285" max="1285" width="17.26953125" hidden="1"/>
    <col min="1286" max="1286" width="17.81640625" hidden="1"/>
    <col min="1287" max="1287" width="16.1796875" hidden="1"/>
    <col min="1288" max="1288" width="17.1796875" hidden="1"/>
    <col min="1289" max="1289" width="21" hidden="1"/>
    <col min="1290" max="1290" width="19.1796875" hidden="1"/>
    <col min="1291" max="1538" width="8.7265625" hidden="1"/>
    <col min="1539" max="1539" width="2.453125" hidden="1"/>
    <col min="1540" max="1540" width="17.81640625" hidden="1"/>
    <col min="1541" max="1541" width="17.26953125" hidden="1"/>
    <col min="1542" max="1542" width="17.81640625" hidden="1"/>
    <col min="1543" max="1543" width="16.1796875" hidden="1"/>
    <col min="1544" max="1544" width="17.1796875" hidden="1"/>
    <col min="1545" max="1545" width="21" hidden="1"/>
    <col min="1546" max="1546" width="19.1796875" hidden="1"/>
    <col min="1547" max="1794" width="8.7265625" hidden="1"/>
    <col min="1795" max="1795" width="2.453125" hidden="1"/>
    <col min="1796" max="1796" width="17.81640625" hidden="1"/>
    <col min="1797" max="1797" width="17.26953125" hidden="1"/>
    <col min="1798" max="1798" width="17.81640625" hidden="1"/>
    <col min="1799" max="1799" width="16.1796875" hidden="1"/>
    <col min="1800" max="1800" width="17.1796875" hidden="1"/>
    <col min="1801" max="1801" width="21" hidden="1"/>
    <col min="1802" max="1802" width="19.1796875" hidden="1"/>
    <col min="1803" max="2050" width="8.7265625" hidden="1"/>
    <col min="2051" max="2051" width="2.453125" hidden="1"/>
    <col min="2052" max="2052" width="17.81640625" hidden="1"/>
    <col min="2053" max="2053" width="17.26953125" hidden="1"/>
    <col min="2054" max="2054" width="17.81640625" hidden="1"/>
    <col min="2055" max="2055" width="16.1796875" hidden="1"/>
    <col min="2056" max="2056" width="17.1796875" hidden="1"/>
    <col min="2057" max="2057" width="21" hidden="1"/>
    <col min="2058" max="2058" width="19.1796875" hidden="1"/>
    <col min="2059" max="2306" width="8.7265625" hidden="1"/>
    <col min="2307" max="2307" width="2.453125" hidden="1"/>
    <col min="2308" max="2308" width="17.81640625" hidden="1"/>
    <col min="2309" max="2309" width="17.26953125" hidden="1"/>
    <col min="2310" max="2310" width="17.81640625" hidden="1"/>
    <col min="2311" max="2311" width="16.1796875" hidden="1"/>
    <col min="2312" max="2312" width="17.1796875" hidden="1"/>
    <col min="2313" max="2313" width="21" hidden="1"/>
    <col min="2314" max="2314" width="19.1796875" hidden="1"/>
    <col min="2315" max="2562" width="8.7265625" hidden="1"/>
    <col min="2563" max="2563" width="2.453125" hidden="1"/>
    <col min="2564" max="2564" width="17.81640625" hidden="1"/>
    <col min="2565" max="2565" width="17.26953125" hidden="1"/>
    <col min="2566" max="2566" width="17.81640625" hidden="1"/>
    <col min="2567" max="2567" width="16.1796875" hidden="1"/>
    <col min="2568" max="2568" width="17.1796875" hidden="1"/>
    <col min="2569" max="2569" width="21" hidden="1"/>
    <col min="2570" max="2570" width="19.1796875" hidden="1"/>
    <col min="2571" max="2818" width="8.7265625" hidden="1"/>
    <col min="2819" max="2819" width="2.453125" hidden="1"/>
    <col min="2820" max="2820" width="17.81640625" hidden="1"/>
    <col min="2821" max="2821" width="17.26953125" hidden="1"/>
    <col min="2822" max="2822" width="17.81640625" hidden="1"/>
    <col min="2823" max="2823" width="16.1796875" hidden="1"/>
    <col min="2824" max="2824" width="17.1796875" hidden="1"/>
    <col min="2825" max="2825" width="21" hidden="1"/>
    <col min="2826" max="2826" width="19.1796875" hidden="1"/>
    <col min="2827" max="3074" width="8.7265625" hidden="1"/>
    <col min="3075" max="3075" width="2.453125" hidden="1"/>
    <col min="3076" max="3076" width="17.81640625" hidden="1"/>
    <col min="3077" max="3077" width="17.26953125" hidden="1"/>
    <col min="3078" max="3078" width="17.81640625" hidden="1"/>
    <col min="3079" max="3079" width="16.1796875" hidden="1"/>
    <col min="3080" max="3080" width="17.1796875" hidden="1"/>
    <col min="3081" max="3081" width="21" hidden="1"/>
    <col min="3082" max="3082" width="19.1796875" hidden="1"/>
    <col min="3083" max="3330" width="8.7265625" hidden="1"/>
    <col min="3331" max="3331" width="2.453125" hidden="1"/>
    <col min="3332" max="3332" width="17.81640625" hidden="1"/>
    <col min="3333" max="3333" width="17.26953125" hidden="1"/>
    <col min="3334" max="3334" width="17.81640625" hidden="1"/>
    <col min="3335" max="3335" width="16.1796875" hidden="1"/>
    <col min="3336" max="3336" width="17.1796875" hidden="1"/>
    <col min="3337" max="3337" width="21" hidden="1"/>
    <col min="3338" max="3338" width="19.1796875" hidden="1"/>
    <col min="3339" max="3586" width="8.7265625" hidden="1"/>
    <col min="3587" max="3587" width="2.453125" hidden="1"/>
    <col min="3588" max="3588" width="17.81640625" hidden="1"/>
    <col min="3589" max="3589" width="17.26953125" hidden="1"/>
    <col min="3590" max="3590" width="17.81640625" hidden="1"/>
    <col min="3591" max="3591" width="16.1796875" hidden="1"/>
    <col min="3592" max="3592" width="17.1796875" hidden="1"/>
    <col min="3593" max="3593" width="21" hidden="1"/>
    <col min="3594" max="3594" width="19.1796875" hidden="1"/>
    <col min="3595" max="3842" width="8.7265625" hidden="1"/>
    <col min="3843" max="3843" width="2.453125" hidden="1"/>
    <col min="3844" max="3844" width="17.81640625" hidden="1"/>
    <col min="3845" max="3845" width="17.26953125" hidden="1"/>
    <col min="3846" max="3846" width="17.81640625" hidden="1"/>
    <col min="3847" max="3847" width="16.1796875" hidden="1"/>
    <col min="3848" max="3848" width="17.1796875" hidden="1"/>
    <col min="3849" max="3849" width="21" hidden="1"/>
    <col min="3850" max="3850" width="19.1796875" hidden="1"/>
    <col min="3851" max="4098" width="8.7265625" hidden="1"/>
    <col min="4099" max="4099" width="2.453125" hidden="1"/>
    <col min="4100" max="4100" width="17.81640625" hidden="1"/>
    <col min="4101" max="4101" width="17.26953125" hidden="1"/>
    <col min="4102" max="4102" width="17.81640625" hidden="1"/>
    <col min="4103" max="4103" width="16.1796875" hidden="1"/>
    <col min="4104" max="4104" width="17.1796875" hidden="1"/>
    <col min="4105" max="4105" width="21" hidden="1"/>
    <col min="4106" max="4106" width="19.1796875" hidden="1"/>
    <col min="4107" max="4354" width="8.7265625" hidden="1"/>
    <col min="4355" max="4355" width="2.453125" hidden="1"/>
    <col min="4356" max="4356" width="17.81640625" hidden="1"/>
    <col min="4357" max="4357" width="17.26953125" hidden="1"/>
    <col min="4358" max="4358" width="17.81640625" hidden="1"/>
    <col min="4359" max="4359" width="16.1796875" hidden="1"/>
    <col min="4360" max="4360" width="17.1796875" hidden="1"/>
    <col min="4361" max="4361" width="21" hidden="1"/>
    <col min="4362" max="4362" width="19.1796875" hidden="1"/>
    <col min="4363" max="4610" width="8.7265625" hidden="1"/>
    <col min="4611" max="4611" width="2.453125" hidden="1"/>
    <col min="4612" max="4612" width="17.81640625" hidden="1"/>
    <col min="4613" max="4613" width="17.26953125" hidden="1"/>
    <col min="4614" max="4614" width="17.81640625" hidden="1"/>
    <col min="4615" max="4615" width="16.1796875" hidden="1"/>
    <col min="4616" max="4616" width="17.1796875" hidden="1"/>
    <col min="4617" max="4617" width="21" hidden="1"/>
    <col min="4618" max="4618" width="19.1796875" hidden="1"/>
    <col min="4619" max="4866" width="8.7265625" hidden="1"/>
    <col min="4867" max="4867" width="2.453125" hidden="1"/>
    <col min="4868" max="4868" width="17.81640625" hidden="1"/>
    <col min="4869" max="4869" width="17.26953125" hidden="1"/>
    <col min="4870" max="4870" width="17.81640625" hidden="1"/>
    <col min="4871" max="4871" width="16.1796875" hidden="1"/>
    <col min="4872" max="4872" width="17.1796875" hidden="1"/>
    <col min="4873" max="4873" width="21" hidden="1"/>
    <col min="4874" max="4874" width="19.1796875" hidden="1"/>
    <col min="4875" max="5122" width="8.7265625" hidden="1"/>
    <col min="5123" max="5123" width="2.453125" hidden="1"/>
    <col min="5124" max="5124" width="17.81640625" hidden="1"/>
    <col min="5125" max="5125" width="17.26953125" hidden="1"/>
    <col min="5126" max="5126" width="17.81640625" hidden="1"/>
    <col min="5127" max="5127" width="16.1796875" hidden="1"/>
    <col min="5128" max="5128" width="17.1796875" hidden="1"/>
    <col min="5129" max="5129" width="21" hidden="1"/>
    <col min="5130" max="5130" width="19.1796875" hidden="1"/>
    <col min="5131" max="5378" width="8.7265625" hidden="1"/>
    <col min="5379" max="5379" width="2.453125" hidden="1"/>
    <col min="5380" max="5380" width="17.81640625" hidden="1"/>
    <col min="5381" max="5381" width="17.26953125" hidden="1"/>
    <col min="5382" max="5382" width="17.81640625" hidden="1"/>
    <col min="5383" max="5383" width="16.1796875" hidden="1"/>
    <col min="5384" max="5384" width="17.1796875" hidden="1"/>
    <col min="5385" max="5385" width="21" hidden="1"/>
    <col min="5386" max="5386" width="19.1796875" hidden="1"/>
    <col min="5387" max="5634" width="8.7265625" hidden="1"/>
    <col min="5635" max="5635" width="2.453125" hidden="1"/>
    <col min="5636" max="5636" width="17.81640625" hidden="1"/>
    <col min="5637" max="5637" width="17.26953125" hidden="1"/>
    <col min="5638" max="5638" width="17.81640625" hidden="1"/>
    <col min="5639" max="5639" width="16.1796875" hidden="1"/>
    <col min="5640" max="5640" width="17.1796875" hidden="1"/>
    <col min="5641" max="5641" width="21" hidden="1"/>
    <col min="5642" max="5642" width="19.1796875" hidden="1"/>
    <col min="5643" max="5890" width="8.7265625" hidden="1"/>
    <col min="5891" max="5891" width="2.453125" hidden="1"/>
    <col min="5892" max="5892" width="17.81640625" hidden="1"/>
    <col min="5893" max="5893" width="17.26953125" hidden="1"/>
    <col min="5894" max="5894" width="17.81640625" hidden="1"/>
    <col min="5895" max="5895" width="16.1796875" hidden="1"/>
    <col min="5896" max="5896" width="17.1796875" hidden="1"/>
    <col min="5897" max="5897" width="21" hidden="1"/>
    <col min="5898" max="5898" width="19.1796875" hidden="1"/>
    <col min="5899" max="6146" width="8.7265625" hidden="1"/>
    <col min="6147" max="6147" width="2.453125" hidden="1"/>
    <col min="6148" max="6148" width="17.81640625" hidden="1"/>
    <col min="6149" max="6149" width="17.26953125" hidden="1"/>
    <col min="6150" max="6150" width="17.81640625" hidden="1"/>
    <col min="6151" max="6151" width="16.1796875" hidden="1"/>
    <col min="6152" max="6152" width="17.1796875" hidden="1"/>
    <col min="6153" max="6153" width="21" hidden="1"/>
    <col min="6154" max="6154" width="19.1796875" hidden="1"/>
    <col min="6155" max="6402" width="8.7265625" hidden="1"/>
    <col min="6403" max="6403" width="2.453125" hidden="1"/>
    <col min="6404" max="6404" width="17.81640625" hidden="1"/>
    <col min="6405" max="6405" width="17.26953125" hidden="1"/>
    <col min="6406" max="6406" width="17.81640625" hidden="1"/>
    <col min="6407" max="6407" width="16.1796875" hidden="1"/>
    <col min="6408" max="6408" width="17.1796875" hidden="1"/>
    <col min="6409" max="6409" width="21" hidden="1"/>
    <col min="6410" max="6410" width="19.1796875" hidden="1"/>
    <col min="6411" max="6658" width="8.7265625" hidden="1"/>
    <col min="6659" max="6659" width="2.453125" hidden="1"/>
    <col min="6660" max="6660" width="17.81640625" hidden="1"/>
    <col min="6661" max="6661" width="17.26953125" hidden="1"/>
    <col min="6662" max="6662" width="17.81640625" hidden="1"/>
    <col min="6663" max="6663" width="16.1796875" hidden="1"/>
    <col min="6664" max="6664" width="17.1796875" hidden="1"/>
    <col min="6665" max="6665" width="21" hidden="1"/>
    <col min="6666" max="6666" width="19.1796875" hidden="1"/>
    <col min="6667" max="6914" width="8.7265625" hidden="1"/>
    <col min="6915" max="6915" width="2.453125" hidden="1"/>
    <col min="6916" max="6916" width="17.81640625" hidden="1"/>
    <col min="6917" max="6917" width="17.26953125" hidden="1"/>
    <col min="6918" max="6918" width="17.81640625" hidden="1"/>
    <col min="6919" max="6919" width="16.1796875" hidden="1"/>
    <col min="6920" max="6920" width="17.1796875" hidden="1"/>
    <col min="6921" max="6921" width="21" hidden="1"/>
    <col min="6922" max="6922" width="19.1796875" hidden="1"/>
    <col min="6923" max="7170" width="8.7265625" hidden="1"/>
    <col min="7171" max="7171" width="2.453125" hidden="1"/>
    <col min="7172" max="7172" width="17.81640625" hidden="1"/>
    <col min="7173" max="7173" width="17.26953125" hidden="1"/>
    <col min="7174" max="7174" width="17.81640625" hidden="1"/>
    <col min="7175" max="7175" width="16.1796875" hidden="1"/>
    <col min="7176" max="7176" width="17.1796875" hidden="1"/>
    <col min="7177" max="7177" width="21" hidden="1"/>
    <col min="7178" max="7178" width="19.1796875" hidden="1"/>
    <col min="7179" max="7426" width="8.7265625" hidden="1"/>
    <col min="7427" max="7427" width="2.453125" hidden="1"/>
    <col min="7428" max="7428" width="17.81640625" hidden="1"/>
    <col min="7429" max="7429" width="17.26953125" hidden="1"/>
    <col min="7430" max="7430" width="17.81640625" hidden="1"/>
    <col min="7431" max="7431" width="16.1796875" hidden="1"/>
    <col min="7432" max="7432" width="17.1796875" hidden="1"/>
    <col min="7433" max="7433" width="21" hidden="1"/>
    <col min="7434" max="7434" width="19.1796875" hidden="1"/>
    <col min="7435" max="7682" width="8.7265625" hidden="1"/>
    <col min="7683" max="7683" width="2.453125" hidden="1"/>
    <col min="7684" max="7684" width="17.81640625" hidden="1"/>
    <col min="7685" max="7685" width="17.26953125" hidden="1"/>
    <col min="7686" max="7686" width="17.81640625" hidden="1"/>
    <col min="7687" max="7687" width="16.1796875" hidden="1"/>
    <col min="7688" max="7688" width="17.1796875" hidden="1"/>
    <col min="7689" max="7689" width="21" hidden="1"/>
    <col min="7690" max="7690" width="19.1796875" hidden="1"/>
    <col min="7691" max="7938" width="8.7265625" hidden="1"/>
    <col min="7939" max="7939" width="2.453125" hidden="1"/>
    <col min="7940" max="7940" width="17.81640625" hidden="1"/>
    <col min="7941" max="7941" width="17.26953125" hidden="1"/>
    <col min="7942" max="7942" width="17.81640625" hidden="1"/>
    <col min="7943" max="7943" width="16.1796875" hidden="1"/>
    <col min="7944" max="7944" width="17.1796875" hidden="1"/>
    <col min="7945" max="7945" width="21" hidden="1"/>
    <col min="7946" max="7946" width="19.1796875" hidden="1"/>
    <col min="7947" max="8194" width="8.7265625" hidden="1"/>
    <col min="8195" max="8195" width="2.453125" hidden="1"/>
    <col min="8196" max="8196" width="17.81640625" hidden="1"/>
    <col min="8197" max="8197" width="17.26953125" hidden="1"/>
    <col min="8198" max="8198" width="17.81640625" hidden="1"/>
    <col min="8199" max="8199" width="16.1796875" hidden="1"/>
    <col min="8200" max="8200" width="17.1796875" hidden="1"/>
    <col min="8201" max="8201" width="21" hidden="1"/>
    <col min="8202" max="8202" width="19.1796875" hidden="1"/>
    <col min="8203" max="8450" width="8.7265625" hidden="1"/>
    <col min="8451" max="8451" width="2.453125" hidden="1"/>
    <col min="8452" max="8452" width="17.81640625" hidden="1"/>
    <col min="8453" max="8453" width="17.26953125" hidden="1"/>
    <col min="8454" max="8454" width="17.81640625" hidden="1"/>
    <col min="8455" max="8455" width="16.1796875" hidden="1"/>
    <col min="8456" max="8456" width="17.1796875" hidden="1"/>
    <col min="8457" max="8457" width="21" hidden="1"/>
    <col min="8458" max="8458" width="19.1796875" hidden="1"/>
    <col min="8459" max="8706" width="8.7265625" hidden="1"/>
    <col min="8707" max="8707" width="2.453125" hidden="1"/>
    <col min="8708" max="8708" width="17.81640625" hidden="1"/>
    <col min="8709" max="8709" width="17.26953125" hidden="1"/>
    <col min="8710" max="8710" width="17.81640625" hidden="1"/>
    <col min="8711" max="8711" width="16.1796875" hidden="1"/>
    <col min="8712" max="8712" width="17.1796875" hidden="1"/>
    <col min="8713" max="8713" width="21" hidden="1"/>
    <col min="8714" max="8714" width="19.1796875" hidden="1"/>
    <col min="8715" max="8962" width="8.7265625" hidden="1"/>
    <col min="8963" max="8963" width="2.453125" hidden="1"/>
    <col min="8964" max="8964" width="17.81640625" hidden="1"/>
    <col min="8965" max="8965" width="17.26953125" hidden="1"/>
    <col min="8966" max="8966" width="17.81640625" hidden="1"/>
    <col min="8967" max="8967" width="16.1796875" hidden="1"/>
    <col min="8968" max="8968" width="17.1796875" hidden="1"/>
    <col min="8969" max="8969" width="21" hidden="1"/>
    <col min="8970" max="8970" width="19.1796875" hidden="1"/>
    <col min="8971" max="9218" width="8.7265625" hidden="1"/>
    <col min="9219" max="9219" width="2.453125" hidden="1"/>
    <col min="9220" max="9220" width="17.81640625" hidden="1"/>
    <col min="9221" max="9221" width="17.26953125" hidden="1"/>
    <col min="9222" max="9222" width="17.81640625" hidden="1"/>
    <col min="9223" max="9223" width="16.1796875" hidden="1"/>
    <col min="9224" max="9224" width="17.1796875" hidden="1"/>
    <col min="9225" max="9225" width="21" hidden="1"/>
    <col min="9226" max="9226" width="19.1796875" hidden="1"/>
    <col min="9227" max="9474" width="8.7265625" hidden="1"/>
    <col min="9475" max="9475" width="2.453125" hidden="1"/>
    <col min="9476" max="9476" width="17.81640625" hidden="1"/>
    <col min="9477" max="9477" width="17.26953125" hidden="1"/>
    <col min="9478" max="9478" width="17.81640625" hidden="1"/>
    <col min="9479" max="9479" width="16.1796875" hidden="1"/>
    <col min="9480" max="9480" width="17.1796875" hidden="1"/>
    <col min="9481" max="9481" width="21" hidden="1"/>
    <col min="9482" max="9482" width="19.1796875" hidden="1"/>
    <col min="9483" max="9730" width="8.7265625" hidden="1"/>
    <col min="9731" max="9731" width="2.453125" hidden="1"/>
    <col min="9732" max="9732" width="17.81640625" hidden="1"/>
    <col min="9733" max="9733" width="17.26953125" hidden="1"/>
    <col min="9734" max="9734" width="17.81640625" hidden="1"/>
    <col min="9735" max="9735" width="16.1796875" hidden="1"/>
    <col min="9736" max="9736" width="17.1796875" hidden="1"/>
    <col min="9737" max="9737" width="21" hidden="1"/>
    <col min="9738" max="9738" width="19.1796875" hidden="1"/>
    <col min="9739" max="9986" width="8.7265625" hidden="1"/>
    <col min="9987" max="9987" width="2.453125" hidden="1"/>
    <col min="9988" max="9988" width="17.81640625" hidden="1"/>
    <col min="9989" max="9989" width="17.26953125" hidden="1"/>
    <col min="9990" max="9990" width="17.81640625" hidden="1"/>
    <col min="9991" max="9991" width="16.1796875" hidden="1"/>
    <col min="9992" max="9992" width="17.1796875" hidden="1"/>
    <col min="9993" max="9993" width="21" hidden="1"/>
    <col min="9994" max="9994" width="19.1796875" hidden="1"/>
    <col min="9995" max="10242" width="8.7265625" hidden="1"/>
    <col min="10243" max="10243" width="2.453125" hidden="1"/>
    <col min="10244" max="10244" width="17.81640625" hidden="1"/>
    <col min="10245" max="10245" width="17.26953125" hidden="1"/>
    <col min="10246" max="10246" width="17.81640625" hidden="1"/>
    <col min="10247" max="10247" width="16.1796875" hidden="1"/>
    <col min="10248" max="10248" width="17.1796875" hidden="1"/>
    <col min="10249" max="10249" width="21" hidden="1"/>
    <col min="10250" max="10250" width="19.1796875" hidden="1"/>
    <col min="10251" max="10498" width="8.7265625" hidden="1"/>
    <col min="10499" max="10499" width="2.453125" hidden="1"/>
    <col min="10500" max="10500" width="17.81640625" hidden="1"/>
    <col min="10501" max="10501" width="17.26953125" hidden="1"/>
    <col min="10502" max="10502" width="17.81640625" hidden="1"/>
    <col min="10503" max="10503" width="16.1796875" hidden="1"/>
    <col min="10504" max="10504" width="17.1796875" hidden="1"/>
    <col min="10505" max="10505" width="21" hidden="1"/>
    <col min="10506" max="10506" width="19.1796875" hidden="1"/>
    <col min="10507" max="10754" width="8.7265625" hidden="1"/>
    <col min="10755" max="10755" width="2.453125" hidden="1"/>
    <col min="10756" max="10756" width="17.81640625" hidden="1"/>
    <col min="10757" max="10757" width="17.26953125" hidden="1"/>
    <col min="10758" max="10758" width="17.81640625" hidden="1"/>
    <col min="10759" max="10759" width="16.1796875" hidden="1"/>
    <col min="10760" max="10760" width="17.1796875" hidden="1"/>
    <col min="10761" max="10761" width="21" hidden="1"/>
    <col min="10762" max="10762" width="19.1796875" hidden="1"/>
    <col min="10763" max="11010" width="8.7265625" hidden="1"/>
    <col min="11011" max="11011" width="2.453125" hidden="1"/>
    <col min="11012" max="11012" width="17.81640625" hidden="1"/>
    <col min="11013" max="11013" width="17.26953125" hidden="1"/>
    <col min="11014" max="11014" width="17.81640625" hidden="1"/>
    <col min="11015" max="11015" width="16.1796875" hidden="1"/>
    <col min="11016" max="11016" width="17.1796875" hidden="1"/>
    <col min="11017" max="11017" width="21" hidden="1"/>
    <col min="11018" max="11018" width="19.1796875" hidden="1"/>
    <col min="11019" max="11266" width="8.7265625" hidden="1"/>
    <col min="11267" max="11267" width="2.453125" hidden="1"/>
    <col min="11268" max="11268" width="17.81640625" hidden="1"/>
    <col min="11269" max="11269" width="17.26953125" hidden="1"/>
    <col min="11270" max="11270" width="17.81640625" hidden="1"/>
    <col min="11271" max="11271" width="16.1796875" hidden="1"/>
    <col min="11272" max="11272" width="17.1796875" hidden="1"/>
    <col min="11273" max="11273" width="21" hidden="1"/>
    <col min="11274" max="11274" width="19.1796875" hidden="1"/>
    <col min="11275" max="11522" width="8.7265625" hidden="1"/>
    <col min="11523" max="11523" width="2.453125" hidden="1"/>
    <col min="11524" max="11524" width="17.81640625" hidden="1"/>
    <col min="11525" max="11525" width="17.26953125" hidden="1"/>
    <col min="11526" max="11526" width="17.81640625" hidden="1"/>
    <col min="11527" max="11527" width="16.1796875" hidden="1"/>
    <col min="11528" max="11528" width="17.1796875" hidden="1"/>
    <col min="11529" max="11529" width="21" hidden="1"/>
    <col min="11530" max="11530" width="19.1796875" hidden="1"/>
    <col min="11531" max="11778" width="8.7265625" hidden="1"/>
    <col min="11779" max="11779" width="2.453125" hidden="1"/>
    <col min="11780" max="11780" width="17.81640625" hidden="1"/>
    <col min="11781" max="11781" width="17.26953125" hidden="1"/>
    <col min="11782" max="11782" width="17.81640625" hidden="1"/>
    <col min="11783" max="11783" width="16.1796875" hidden="1"/>
    <col min="11784" max="11784" width="17.1796875" hidden="1"/>
    <col min="11785" max="11785" width="21" hidden="1"/>
    <col min="11786" max="11786" width="19.1796875" hidden="1"/>
    <col min="11787" max="12034" width="8.7265625" hidden="1"/>
    <col min="12035" max="12035" width="2.453125" hidden="1"/>
    <col min="12036" max="12036" width="17.81640625" hidden="1"/>
    <col min="12037" max="12037" width="17.26953125" hidden="1"/>
    <col min="12038" max="12038" width="17.81640625" hidden="1"/>
    <col min="12039" max="12039" width="16.1796875" hidden="1"/>
    <col min="12040" max="12040" width="17.1796875" hidden="1"/>
    <col min="12041" max="12041" width="21" hidden="1"/>
    <col min="12042" max="12042" width="19.1796875" hidden="1"/>
    <col min="12043" max="12290" width="8.7265625" hidden="1"/>
    <col min="12291" max="12291" width="2.453125" hidden="1"/>
    <col min="12292" max="12292" width="17.81640625" hidden="1"/>
    <col min="12293" max="12293" width="17.26953125" hidden="1"/>
    <col min="12294" max="12294" width="17.81640625" hidden="1"/>
    <col min="12295" max="12295" width="16.1796875" hidden="1"/>
    <col min="12296" max="12296" width="17.1796875" hidden="1"/>
    <col min="12297" max="12297" width="21" hidden="1"/>
    <col min="12298" max="12298" width="19.1796875" hidden="1"/>
    <col min="12299" max="12546" width="8.7265625" hidden="1"/>
    <col min="12547" max="12547" width="2.453125" hidden="1"/>
    <col min="12548" max="12548" width="17.81640625" hidden="1"/>
    <col min="12549" max="12549" width="17.26953125" hidden="1"/>
    <col min="12550" max="12550" width="17.81640625" hidden="1"/>
    <col min="12551" max="12551" width="16.1796875" hidden="1"/>
    <col min="12552" max="12552" width="17.1796875" hidden="1"/>
    <col min="12553" max="12553" width="21" hidden="1"/>
    <col min="12554" max="12554" width="19.1796875" hidden="1"/>
    <col min="12555" max="12802" width="8.7265625" hidden="1"/>
    <col min="12803" max="12803" width="2.453125" hidden="1"/>
    <col min="12804" max="12804" width="17.81640625" hidden="1"/>
    <col min="12805" max="12805" width="17.26953125" hidden="1"/>
    <col min="12806" max="12806" width="17.81640625" hidden="1"/>
    <col min="12807" max="12807" width="16.1796875" hidden="1"/>
    <col min="12808" max="12808" width="17.1796875" hidden="1"/>
    <col min="12809" max="12809" width="21" hidden="1"/>
    <col min="12810" max="12810" width="19.1796875" hidden="1"/>
    <col min="12811" max="13058" width="8.7265625" hidden="1"/>
    <col min="13059" max="13059" width="2.453125" hidden="1"/>
    <col min="13060" max="13060" width="17.81640625" hidden="1"/>
    <col min="13061" max="13061" width="17.26953125" hidden="1"/>
    <col min="13062" max="13062" width="17.81640625" hidden="1"/>
    <col min="13063" max="13063" width="16.1796875" hidden="1"/>
    <col min="13064" max="13064" width="17.1796875" hidden="1"/>
    <col min="13065" max="13065" width="21" hidden="1"/>
    <col min="13066" max="13066" width="19.1796875" hidden="1"/>
    <col min="13067" max="13314" width="8.7265625" hidden="1"/>
    <col min="13315" max="13315" width="2.453125" hidden="1"/>
    <col min="13316" max="13316" width="17.81640625" hidden="1"/>
    <col min="13317" max="13317" width="17.26953125" hidden="1"/>
    <col min="13318" max="13318" width="17.81640625" hidden="1"/>
    <col min="13319" max="13319" width="16.1796875" hidden="1"/>
    <col min="13320" max="13320" width="17.1796875" hidden="1"/>
    <col min="13321" max="13321" width="21" hidden="1"/>
    <col min="13322" max="13322" width="19.1796875" hidden="1"/>
    <col min="13323" max="13570" width="8.7265625" hidden="1"/>
    <col min="13571" max="13571" width="2.453125" hidden="1"/>
    <col min="13572" max="13572" width="17.81640625" hidden="1"/>
    <col min="13573" max="13573" width="17.26953125" hidden="1"/>
    <col min="13574" max="13574" width="17.81640625" hidden="1"/>
    <col min="13575" max="13575" width="16.1796875" hidden="1"/>
    <col min="13576" max="13576" width="17.1796875" hidden="1"/>
    <col min="13577" max="13577" width="21" hidden="1"/>
    <col min="13578" max="13578" width="19.1796875" hidden="1"/>
    <col min="13579" max="13826" width="8.7265625" hidden="1"/>
    <col min="13827" max="13827" width="2.453125" hidden="1"/>
    <col min="13828" max="13828" width="17.81640625" hidden="1"/>
    <col min="13829" max="13829" width="17.26953125" hidden="1"/>
    <col min="13830" max="13830" width="17.81640625" hidden="1"/>
    <col min="13831" max="13831" width="16.1796875" hidden="1"/>
    <col min="13832" max="13832" width="17.1796875" hidden="1"/>
    <col min="13833" max="13833" width="21" hidden="1"/>
    <col min="13834" max="13834" width="19.1796875" hidden="1"/>
    <col min="13835" max="14082" width="8.7265625" hidden="1"/>
    <col min="14083" max="14083" width="2.453125" hidden="1"/>
    <col min="14084" max="14084" width="17.81640625" hidden="1"/>
    <col min="14085" max="14085" width="17.26953125" hidden="1"/>
    <col min="14086" max="14086" width="17.81640625" hidden="1"/>
    <col min="14087" max="14087" width="16.1796875" hidden="1"/>
    <col min="14088" max="14088" width="17.1796875" hidden="1"/>
    <col min="14089" max="14089" width="21" hidden="1"/>
    <col min="14090" max="14090" width="19.1796875" hidden="1"/>
    <col min="14091" max="14338" width="8.7265625" hidden="1"/>
    <col min="14339" max="14339" width="2.453125" hidden="1"/>
    <col min="14340" max="14340" width="17.81640625" hidden="1"/>
    <col min="14341" max="14341" width="17.26953125" hidden="1"/>
    <col min="14342" max="14342" width="17.81640625" hidden="1"/>
    <col min="14343" max="14343" width="16.1796875" hidden="1"/>
    <col min="14344" max="14344" width="17.1796875" hidden="1"/>
    <col min="14345" max="14345" width="21" hidden="1"/>
    <col min="14346" max="14346" width="19.1796875" hidden="1"/>
    <col min="14347" max="14594" width="8.7265625" hidden="1"/>
    <col min="14595" max="14595" width="2.453125" hidden="1"/>
    <col min="14596" max="14596" width="17.81640625" hidden="1"/>
    <col min="14597" max="14597" width="17.26953125" hidden="1"/>
    <col min="14598" max="14598" width="17.81640625" hidden="1"/>
    <col min="14599" max="14599" width="16.1796875" hidden="1"/>
    <col min="14600" max="14600" width="17.1796875" hidden="1"/>
    <col min="14601" max="14601" width="21" hidden="1"/>
    <col min="14602" max="14602" width="19.1796875" hidden="1"/>
    <col min="14603" max="14850" width="8.7265625" hidden="1"/>
    <col min="14851" max="14851" width="2.453125" hidden="1"/>
    <col min="14852" max="14852" width="17.81640625" hidden="1"/>
    <col min="14853" max="14853" width="17.26953125" hidden="1"/>
    <col min="14854" max="14854" width="17.81640625" hidden="1"/>
    <col min="14855" max="14855" width="16.1796875" hidden="1"/>
    <col min="14856" max="14856" width="17.1796875" hidden="1"/>
    <col min="14857" max="14857" width="21" hidden="1"/>
    <col min="14858" max="14858" width="19.1796875" hidden="1"/>
    <col min="14859" max="15106" width="8.7265625" hidden="1"/>
    <col min="15107" max="15107" width="2.453125" hidden="1"/>
    <col min="15108" max="15108" width="17.81640625" hidden="1"/>
    <col min="15109" max="15109" width="17.26953125" hidden="1"/>
    <col min="15110" max="15110" width="17.81640625" hidden="1"/>
    <col min="15111" max="15111" width="16.1796875" hidden="1"/>
    <col min="15112" max="15112" width="17.1796875" hidden="1"/>
    <col min="15113" max="15113" width="21" hidden="1"/>
    <col min="15114" max="15114" width="19.1796875" hidden="1"/>
    <col min="15115" max="15362" width="8.7265625" hidden="1"/>
    <col min="15363" max="15363" width="2.453125" hidden="1"/>
    <col min="15364" max="15364" width="17.81640625" hidden="1"/>
    <col min="15365" max="15365" width="17.26953125" hidden="1"/>
    <col min="15366" max="15366" width="17.81640625" hidden="1"/>
    <col min="15367" max="15367" width="16.1796875" hidden="1"/>
    <col min="15368" max="15368" width="17.1796875" hidden="1"/>
    <col min="15369" max="15369" width="21" hidden="1"/>
    <col min="15370" max="15370" width="19.1796875" hidden="1"/>
    <col min="15371" max="15618" width="8.7265625" hidden="1"/>
    <col min="15619" max="15619" width="2.453125" hidden="1"/>
    <col min="15620" max="15620" width="17.81640625" hidden="1"/>
    <col min="15621" max="15621" width="17.26953125" hidden="1"/>
    <col min="15622" max="15622" width="17.81640625" hidden="1"/>
    <col min="15623" max="15623" width="16.1796875" hidden="1"/>
    <col min="15624" max="15624" width="17.1796875" hidden="1"/>
    <col min="15625" max="15625" width="21" hidden="1"/>
    <col min="15626" max="15626" width="19.1796875" hidden="1"/>
    <col min="15627" max="15874" width="8.7265625" hidden="1"/>
    <col min="15875" max="15875" width="2.453125" hidden="1"/>
    <col min="15876" max="15876" width="17.81640625" hidden="1"/>
    <col min="15877" max="15877" width="17.26953125" hidden="1"/>
    <col min="15878" max="15878" width="17.81640625" hidden="1"/>
    <col min="15879" max="15879" width="16.1796875" hidden="1"/>
    <col min="15880" max="15880" width="17.1796875" hidden="1"/>
    <col min="15881" max="15881" width="21" hidden="1"/>
    <col min="15882" max="15882" width="19.1796875" hidden="1"/>
    <col min="15883" max="16130" width="8.7265625" hidden="1"/>
    <col min="16131" max="16131" width="2.453125" hidden="1"/>
    <col min="16132" max="16132" width="17.81640625" hidden="1"/>
    <col min="16133" max="16133" width="17.26953125" hidden="1"/>
    <col min="16134" max="16134" width="17.81640625" hidden="1"/>
    <col min="16135" max="16135" width="16.1796875" hidden="1"/>
    <col min="16136" max="16136" width="17.1796875" hidden="1"/>
    <col min="16137" max="16137" width="21" hidden="1"/>
    <col min="16138" max="16138" width="19.1796875" hidden="1"/>
    <col min="16139" max="16384" width="8.7265625" hidden="1"/>
  </cols>
  <sheetData>
    <row r="1" spans="2:11" x14ac:dyDescent="0.25"/>
    <row r="2" spans="2:11" s="49" customFormat="1" ht="14" x14ac:dyDescent="0.25">
      <c r="B2" s="842" t="s">
        <v>37</v>
      </c>
      <c r="C2" s="842"/>
      <c r="D2" s="842"/>
      <c r="E2" s="72"/>
      <c r="J2" s="118" t="s">
        <v>252</v>
      </c>
      <c r="K2" s="72"/>
    </row>
    <row r="3" spans="2:11" s="49" customFormat="1" ht="10.5" thickBot="1" x14ac:dyDescent="0.3">
      <c r="B3" s="72"/>
      <c r="C3" s="72"/>
      <c r="D3" s="72"/>
      <c r="E3" s="72"/>
      <c r="F3" s="73"/>
      <c r="G3" s="73"/>
      <c r="H3" s="73"/>
      <c r="I3" s="73"/>
      <c r="J3" s="73"/>
      <c r="K3" s="72"/>
    </row>
    <row r="4" spans="2:11" s="49" customFormat="1" ht="10" x14ac:dyDescent="0.25">
      <c r="B4" s="547"/>
      <c r="C4" s="548"/>
      <c r="D4" s="548"/>
      <c r="E4" s="548"/>
      <c r="F4" s="549"/>
      <c r="G4" s="549"/>
      <c r="H4" s="549"/>
      <c r="I4" s="549"/>
      <c r="J4" s="550"/>
      <c r="K4" s="72"/>
    </row>
    <row r="5" spans="2:11" ht="14" x14ac:dyDescent="0.3">
      <c r="B5" s="1085" t="s">
        <v>126</v>
      </c>
      <c r="C5" s="1074"/>
      <c r="D5" s="1086">
        <f>Summary!C5</f>
        <v>0</v>
      </c>
      <c r="E5" s="1086"/>
      <c r="F5" s="118" t="s">
        <v>0</v>
      </c>
      <c r="G5" s="1086">
        <f>Summary!C4</f>
        <v>0</v>
      </c>
      <c r="H5" s="1086"/>
      <c r="I5" s="551"/>
      <c r="J5" s="552"/>
    </row>
    <row r="6" spans="2:11" ht="14.15" customHeight="1" x14ac:dyDescent="0.25">
      <c r="B6" s="1098" t="s">
        <v>127</v>
      </c>
      <c r="C6" s="1099"/>
      <c r="D6" s="1099"/>
      <c r="E6" s="1099"/>
      <c r="F6" s="1099"/>
      <c r="G6" s="1099"/>
      <c r="H6" s="1099"/>
      <c r="I6" s="1099"/>
      <c r="J6" s="1100"/>
    </row>
    <row r="7" spans="2:11" ht="43.5" customHeight="1" thickBot="1" x14ac:dyDescent="0.3">
      <c r="B7" s="1101" t="s">
        <v>253</v>
      </c>
      <c r="C7" s="1102"/>
      <c r="D7" s="1102"/>
      <c r="E7" s="1102"/>
      <c r="F7" s="1102"/>
      <c r="G7" s="1102"/>
      <c r="H7" s="1102"/>
      <c r="I7" s="1102"/>
      <c r="J7" s="1103"/>
    </row>
    <row r="8" spans="2:11" ht="14.5" thickBot="1" x14ac:dyDescent="0.3">
      <c r="B8" s="1089" t="s">
        <v>6</v>
      </c>
      <c r="C8" s="1090"/>
      <c r="D8" s="1090"/>
      <c r="E8" s="1090"/>
      <c r="F8" s="1090"/>
      <c r="G8" s="1090"/>
      <c r="H8" s="1090"/>
      <c r="I8" s="1090"/>
      <c r="J8" s="1091"/>
    </row>
    <row r="9" spans="2:11" ht="14.5" thickBot="1" x14ac:dyDescent="0.3">
      <c r="B9" s="1104"/>
      <c r="C9" s="1061" t="s">
        <v>129</v>
      </c>
      <c r="D9" s="1079" t="s">
        <v>254</v>
      </c>
      <c r="E9" s="1081" t="s">
        <v>131</v>
      </c>
      <c r="F9" s="1082"/>
      <c r="G9" s="1081" t="s">
        <v>132</v>
      </c>
      <c r="H9" s="1082"/>
      <c r="I9" s="1083"/>
      <c r="J9" s="1084"/>
    </row>
    <row r="10" spans="2:11" ht="14" x14ac:dyDescent="0.25">
      <c r="B10" s="1105"/>
      <c r="C10" s="1078"/>
      <c r="D10" s="1080"/>
      <c r="E10" s="62" t="s">
        <v>7</v>
      </c>
      <c r="F10" s="62" t="s">
        <v>134</v>
      </c>
      <c r="G10" s="62" t="s">
        <v>7</v>
      </c>
      <c r="H10" s="554" t="s">
        <v>135</v>
      </c>
      <c r="I10" s="555"/>
      <c r="J10" s="556" t="s">
        <v>17</v>
      </c>
    </row>
    <row r="11" spans="2:11" ht="14" x14ac:dyDescent="0.25">
      <c r="B11" s="557"/>
      <c r="C11" s="63" t="s">
        <v>136</v>
      </c>
      <c r="D11" s="64" t="s">
        <v>137</v>
      </c>
      <c r="E11" s="64" t="s">
        <v>209</v>
      </c>
      <c r="F11" s="64" t="s">
        <v>139</v>
      </c>
      <c r="G11" s="64" t="s">
        <v>140</v>
      </c>
      <c r="H11" s="558" t="s">
        <v>141</v>
      </c>
      <c r="I11" s="559"/>
      <c r="J11" s="560" t="s">
        <v>142</v>
      </c>
    </row>
    <row r="12" spans="2:11" ht="14" x14ac:dyDescent="0.25">
      <c r="B12" s="561" t="s">
        <v>143</v>
      </c>
      <c r="C12" s="562" t="s">
        <v>12</v>
      </c>
      <c r="D12" s="52"/>
      <c r="E12" s="53"/>
      <c r="F12" s="53"/>
      <c r="G12" s="65">
        <f>ROUND(Summary!D13,0)</f>
        <v>0</v>
      </c>
      <c r="H12" s="66">
        <f>ROUND(Summary!F13,0)+'k. Non-Federal Resources'!D55</f>
        <v>0</v>
      </c>
      <c r="I12" s="563"/>
      <c r="J12" s="564">
        <f>ROUND(SUM(E12:H12),0)</f>
        <v>0</v>
      </c>
    </row>
    <row r="13" spans="2:11" ht="14" x14ac:dyDescent="0.25">
      <c r="B13" s="561" t="s">
        <v>145</v>
      </c>
      <c r="C13" s="562" t="s">
        <v>13</v>
      </c>
      <c r="D13" s="52"/>
      <c r="E13" s="53"/>
      <c r="F13" s="53"/>
      <c r="G13" s="65">
        <f>ROUND(Summary!D14,0)</f>
        <v>0</v>
      </c>
      <c r="H13" s="66">
        <f>ROUND(Summary!F14,0)+'k. Non-Federal Resources'!E55</f>
        <v>0</v>
      </c>
      <c r="I13" s="563"/>
      <c r="J13" s="564">
        <f>ROUND(SUM(E13:H13),0)</f>
        <v>0</v>
      </c>
    </row>
    <row r="14" spans="2:11" ht="14" x14ac:dyDescent="0.25">
      <c r="B14" s="561" t="s">
        <v>147</v>
      </c>
      <c r="C14" s="562" t="s">
        <v>14</v>
      </c>
      <c r="D14" s="52"/>
      <c r="E14" s="53"/>
      <c r="F14" s="53"/>
      <c r="G14" s="65">
        <f>ROUND(Summary!D15,0)</f>
        <v>0</v>
      </c>
      <c r="H14" s="66">
        <f>ROUND(Summary!F15,0)+'k. Non-Federal Resources'!F55</f>
        <v>0</v>
      </c>
      <c r="I14" s="563"/>
      <c r="J14" s="564">
        <f>ROUND(SUM(E14:H14),0)</f>
        <v>0</v>
      </c>
    </row>
    <row r="15" spans="2:11" ht="14" x14ac:dyDescent="0.25">
      <c r="B15" s="565" t="s">
        <v>149</v>
      </c>
      <c r="C15" s="562" t="s">
        <v>15</v>
      </c>
      <c r="D15" s="55"/>
      <c r="E15" s="56"/>
      <c r="F15" s="56"/>
      <c r="G15" s="65">
        <f>ROUND(Summary!D16,0)</f>
        <v>0</v>
      </c>
      <c r="H15" s="66">
        <f>ROUND(Summary!F16,0)+'k. Non-Federal Resources'!G55</f>
        <v>0</v>
      </c>
      <c r="I15" s="566"/>
      <c r="J15" s="564">
        <f>ROUND(SUM(E15:H15),0)</f>
        <v>0</v>
      </c>
    </row>
    <row r="16" spans="2:11" ht="14" x14ac:dyDescent="0.25">
      <c r="B16" s="565" t="s">
        <v>150</v>
      </c>
      <c r="C16" s="562" t="s">
        <v>16</v>
      </c>
      <c r="D16" s="55"/>
      <c r="E16" s="56"/>
      <c r="F16" s="56"/>
      <c r="G16" s="65">
        <f>ROUND(Summary!D17,0)</f>
        <v>0</v>
      </c>
      <c r="H16" s="66">
        <f>ROUND(Summary!F17,0)+'k. Non-Federal Resources'!H55</f>
        <v>0</v>
      </c>
      <c r="I16" s="566"/>
      <c r="J16" s="564">
        <f>ROUND(SUM(E16:H16),0)</f>
        <v>0</v>
      </c>
    </row>
    <row r="17" spans="2:10" ht="14.5" thickBot="1" x14ac:dyDescent="0.3">
      <c r="B17" s="1087" t="s">
        <v>151</v>
      </c>
      <c r="C17" s="1088"/>
      <c r="D17" s="567"/>
      <c r="E17" s="568"/>
      <c r="F17" s="568"/>
      <c r="G17" s="569">
        <f>ROUND(SUM(G12:G16),0)</f>
        <v>0</v>
      </c>
      <c r="H17" s="570">
        <f>ROUND(SUM(H12:H16),0)</f>
        <v>0</v>
      </c>
      <c r="I17" s="571"/>
      <c r="J17" s="572">
        <f>ROUND(SUM(J12:J16),0)</f>
        <v>0</v>
      </c>
    </row>
    <row r="18" spans="2:10" ht="14.5" thickBot="1" x14ac:dyDescent="0.3">
      <c r="B18" s="1089" t="s">
        <v>18</v>
      </c>
      <c r="C18" s="1090"/>
      <c r="D18" s="1090"/>
      <c r="E18" s="1090"/>
      <c r="F18" s="1090"/>
      <c r="G18" s="1090"/>
      <c r="H18" s="1090"/>
      <c r="I18" s="1090"/>
      <c r="J18" s="1091"/>
    </row>
    <row r="19" spans="2:10" ht="14" x14ac:dyDescent="0.25">
      <c r="B19" s="1092" t="s">
        <v>152</v>
      </c>
      <c r="C19" s="1094" t="s">
        <v>153</v>
      </c>
      <c r="D19" s="1095"/>
      <c r="E19" s="1068" t="s">
        <v>154</v>
      </c>
      <c r="F19" s="1069"/>
      <c r="G19" s="1069"/>
      <c r="H19" s="1069"/>
      <c r="I19" s="573"/>
      <c r="J19" s="1070" t="s">
        <v>17</v>
      </c>
    </row>
    <row r="20" spans="2:10" ht="14" x14ac:dyDescent="0.25">
      <c r="B20" s="1093"/>
      <c r="C20" s="1096"/>
      <c r="D20" s="1097"/>
      <c r="E20" s="562" t="s">
        <v>12</v>
      </c>
      <c r="F20" s="562" t="s">
        <v>13</v>
      </c>
      <c r="G20" s="562" t="s">
        <v>14</v>
      </c>
      <c r="H20" s="562" t="s">
        <v>15</v>
      </c>
      <c r="I20" s="562" t="s">
        <v>16</v>
      </c>
      <c r="J20" s="1071"/>
    </row>
    <row r="21" spans="2:10" ht="14" x14ac:dyDescent="0.25">
      <c r="B21" s="553"/>
      <c r="C21" s="1074" t="s">
        <v>157</v>
      </c>
      <c r="D21" s="1074"/>
      <c r="E21" s="67">
        <f>ROUND(Summary!C21,0)</f>
        <v>0</v>
      </c>
      <c r="F21" s="67">
        <f>ROUND(Summary!D21,0)</f>
        <v>0</v>
      </c>
      <c r="G21" s="67">
        <f>ROUND(Summary!E21,0)</f>
        <v>0</v>
      </c>
      <c r="H21" s="67">
        <f>ROUND(Summary!F21,0)</f>
        <v>0</v>
      </c>
      <c r="I21" s="67">
        <f>ROUND(Summary!G21,0)</f>
        <v>0</v>
      </c>
      <c r="J21" s="574">
        <f t="shared" ref="J21:J30" si="0">ROUND(SUM(E21:I21),0)</f>
        <v>0</v>
      </c>
    </row>
    <row r="22" spans="2:10" ht="14" x14ac:dyDescent="0.25">
      <c r="B22" s="575"/>
      <c r="C22" s="1072" t="s">
        <v>158</v>
      </c>
      <c r="D22" s="1072"/>
      <c r="E22" s="65">
        <f>ROUND(Summary!C22,0)</f>
        <v>0</v>
      </c>
      <c r="F22" s="65">
        <f>ROUND(Summary!D22,0)</f>
        <v>0</v>
      </c>
      <c r="G22" s="65">
        <f>ROUND(Summary!E22,0)</f>
        <v>0</v>
      </c>
      <c r="H22" s="65">
        <f>ROUND(Summary!F22,0)</f>
        <v>0</v>
      </c>
      <c r="I22" s="65">
        <f>ROUND(Summary!G22,0)</f>
        <v>0</v>
      </c>
      <c r="J22" s="574">
        <f t="shared" si="0"/>
        <v>0</v>
      </c>
    </row>
    <row r="23" spans="2:10" ht="14" x14ac:dyDescent="0.25">
      <c r="B23" s="553"/>
      <c r="C23" s="1074" t="s">
        <v>159</v>
      </c>
      <c r="D23" s="1074"/>
      <c r="E23" s="65">
        <f>ROUND(Summary!C23,0)</f>
        <v>0</v>
      </c>
      <c r="F23" s="65">
        <f>ROUND(Summary!D23,0)</f>
        <v>0</v>
      </c>
      <c r="G23" s="65">
        <f>ROUND(Summary!E23,0)</f>
        <v>0</v>
      </c>
      <c r="H23" s="65">
        <f>ROUND(Summary!F23,0)</f>
        <v>0</v>
      </c>
      <c r="I23" s="65">
        <f>ROUND(Summary!G23,0)</f>
        <v>0</v>
      </c>
      <c r="J23" s="574">
        <f t="shared" si="0"/>
        <v>0</v>
      </c>
    </row>
    <row r="24" spans="2:10" ht="14" x14ac:dyDescent="0.25">
      <c r="B24" s="575"/>
      <c r="C24" s="1072" t="s">
        <v>160</v>
      </c>
      <c r="D24" s="1072"/>
      <c r="E24" s="65">
        <f>ROUND(Summary!C24,0)</f>
        <v>0</v>
      </c>
      <c r="F24" s="65">
        <f>ROUND(Summary!D24,0)</f>
        <v>0</v>
      </c>
      <c r="G24" s="65">
        <f>ROUND(Summary!E24,0)</f>
        <v>0</v>
      </c>
      <c r="H24" s="65">
        <f>ROUND(Summary!F24,0)</f>
        <v>0</v>
      </c>
      <c r="I24" s="65">
        <f>ROUND(Summary!G24,0)</f>
        <v>0</v>
      </c>
      <c r="J24" s="574">
        <f t="shared" si="0"/>
        <v>0</v>
      </c>
    </row>
    <row r="25" spans="2:10" ht="14" x14ac:dyDescent="0.25">
      <c r="B25" s="553"/>
      <c r="C25" s="1074" t="s">
        <v>161</v>
      </c>
      <c r="D25" s="1074"/>
      <c r="E25" s="65">
        <f>ROUND(Summary!C25,0)</f>
        <v>0</v>
      </c>
      <c r="F25" s="65">
        <f>ROUND(Summary!D25,0)</f>
        <v>0</v>
      </c>
      <c r="G25" s="65">
        <f>ROUND(Summary!E25,0)</f>
        <v>0</v>
      </c>
      <c r="H25" s="65">
        <f>ROUND(Summary!F25,0)</f>
        <v>0</v>
      </c>
      <c r="I25" s="65">
        <f>ROUND(Summary!G25,0)</f>
        <v>0</v>
      </c>
      <c r="J25" s="574">
        <f t="shared" si="0"/>
        <v>0</v>
      </c>
    </row>
    <row r="26" spans="2:10" ht="14" x14ac:dyDescent="0.25">
      <c r="B26" s="575"/>
      <c r="C26" s="1072" t="s">
        <v>162</v>
      </c>
      <c r="D26" s="1072"/>
      <c r="E26" s="65">
        <f>ROUND(Summary!C30,0)</f>
        <v>0</v>
      </c>
      <c r="F26" s="65">
        <f>ROUND(Summary!D30,0)</f>
        <v>0</v>
      </c>
      <c r="G26" s="65">
        <f>ROUND(Summary!E30,0)</f>
        <v>0</v>
      </c>
      <c r="H26" s="65">
        <f>ROUND(Summary!F30,0)</f>
        <v>0</v>
      </c>
      <c r="I26" s="65">
        <f>ROUND(Summary!G30,0)</f>
        <v>0</v>
      </c>
      <c r="J26" s="574">
        <f t="shared" si="0"/>
        <v>0</v>
      </c>
    </row>
    <row r="27" spans="2:10" ht="14" x14ac:dyDescent="0.25">
      <c r="B27" s="553"/>
      <c r="C27" s="1074" t="s">
        <v>163</v>
      </c>
      <c r="D27" s="1074"/>
      <c r="E27" s="65">
        <f>ROUND(Summary!C31,0)</f>
        <v>0</v>
      </c>
      <c r="F27" s="65">
        <f>ROUND(Summary!D31,0)</f>
        <v>0</v>
      </c>
      <c r="G27" s="65">
        <f>ROUND(Summary!E31,0)</f>
        <v>0</v>
      </c>
      <c r="H27" s="65">
        <f>ROUND(Summary!F31,0)</f>
        <v>0</v>
      </c>
      <c r="I27" s="65">
        <f>ROUND(Summary!G31,0)</f>
        <v>0</v>
      </c>
      <c r="J27" s="574">
        <f t="shared" si="0"/>
        <v>0</v>
      </c>
    </row>
    <row r="28" spans="2:10" ht="14" x14ac:dyDescent="0.25">
      <c r="B28" s="575"/>
      <c r="C28" s="1072" t="s">
        <v>164</v>
      </c>
      <c r="D28" s="1072"/>
      <c r="E28" s="65">
        <f>ROUND(Summary!C32,0)</f>
        <v>0</v>
      </c>
      <c r="F28" s="65">
        <f>ROUND(Summary!D32,0)</f>
        <v>0</v>
      </c>
      <c r="G28" s="65">
        <f>ROUND(Summary!E32,0)</f>
        <v>0</v>
      </c>
      <c r="H28" s="65">
        <f>ROUND(Summary!F32,0)</f>
        <v>0</v>
      </c>
      <c r="I28" s="65">
        <f>ROUND(Summary!G32,0)</f>
        <v>0</v>
      </c>
      <c r="J28" s="574">
        <f t="shared" si="0"/>
        <v>0</v>
      </c>
    </row>
    <row r="29" spans="2:10" ht="14" x14ac:dyDescent="0.25">
      <c r="B29" s="553"/>
      <c r="C29" s="1072" t="s">
        <v>165</v>
      </c>
      <c r="D29" s="1073"/>
      <c r="E29" s="65">
        <f>ROUND(Summary!C33,0)</f>
        <v>0</v>
      </c>
      <c r="F29" s="65">
        <f>ROUND(Summary!D33,0)</f>
        <v>0</v>
      </c>
      <c r="G29" s="65">
        <f>ROUND(Summary!E33,0)</f>
        <v>0</v>
      </c>
      <c r="H29" s="65">
        <f>ROUND(Summary!F33,0)</f>
        <v>0</v>
      </c>
      <c r="I29" s="65">
        <f>ROUND(Summary!G33,0)</f>
        <v>0</v>
      </c>
      <c r="J29" s="574">
        <f t="shared" si="0"/>
        <v>0</v>
      </c>
    </row>
    <row r="30" spans="2:10" ht="14" x14ac:dyDescent="0.25">
      <c r="B30" s="575"/>
      <c r="C30" s="1072" t="s">
        <v>166</v>
      </c>
      <c r="D30" s="1072"/>
      <c r="E30" s="65">
        <f>ROUND(Summary!C34,0)</f>
        <v>0</v>
      </c>
      <c r="F30" s="65">
        <f>ROUND(Summary!D34,0)</f>
        <v>0</v>
      </c>
      <c r="G30" s="65">
        <f>ROUND(Summary!E34,0)</f>
        <v>0</v>
      </c>
      <c r="H30" s="65">
        <f>ROUND(Summary!F34,0)</f>
        <v>0</v>
      </c>
      <c r="I30" s="65">
        <f>ROUND(Summary!G34,0)</f>
        <v>0</v>
      </c>
      <c r="J30" s="574">
        <f t="shared" si="0"/>
        <v>0</v>
      </c>
    </row>
    <row r="31" spans="2:10" ht="14.5" thickBot="1" x14ac:dyDescent="0.3">
      <c r="B31" s="553"/>
      <c r="C31" s="1074" t="s">
        <v>210</v>
      </c>
      <c r="D31" s="1074"/>
      <c r="E31" s="59">
        <f t="shared" ref="E31:J31" si="1">ROUND(SUM(E29:E30),0)</f>
        <v>0</v>
      </c>
      <c r="F31" s="59">
        <f t="shared" si="1"/>
        <v>0</v>
      </c>
      <c r="G31" s="59">
        <f t="shared" si="1"/>
        <v>0</v>
      </c>
      <c r="H31" s="59">
        <f t="shared" si="1"/>
        <v>0</v>
      </c>
      <c r="I31" s="59">
        <f t="shared" si="1"/>
        <v>0</v>
      </c>
      <c r="J31" s="576">
        <f t="shared" si="1"/>
        <v>0</v>
      </c>
    </row>
    <row r="32" spans="2:10" ht="14.5" thickBot="1" x14ac:dyDescent="0.3">
      <c r="B32" s="1075"/>
      <c r="C32" s="1076"/>
      <c r="D32" s="1076"/>
      <c r="E32" s="1076"/>
      <c r="F32" s="1076"/>
      <c r="G32" s="1076"/>
      <c r="H32" s="1076"/>
      <c r="I32" s="1076"/>
      <c r="J32" s="1077"/>
    </row>
    <row r="33" spans="2:11" ht="14.5" thickBot="1" x14ac:dyDescent="0.3">
      <c r="B33" s="577" t="s">
        <v>168</v>
      </c>
      <c r="C33" s="1106" t="s">
        <v>169</v>
      </c>
      <c r="D33" s="1106"/>
      <c r="E33" s="578">
        <v>0</v>
      </c>
      <c r="F33" s="578">
        <v>0</v>
      </c>
      <c r="G33" s="578">
        <v>0</v>
      </c>
      <c r="H33" s="578">
        <v>0</v>
      </c>
      <c r="I33" s="578">
        <v>0</v>
      </c>
      <c r="J33" s="579">
        <f>ROUND(SUM(E33:H33),0)</f>
        <v>0</v>
      </c>
    </row>
    <row r="34" spans="2:11" ht="14.5" thickBot="1" x14ac:dyDescent="0.3">
      <c r="B34" s="1089" t="s">
        <v>174</v>
      </c>
      <c r="C34" s="1090"/>
      <c r="D34" s="1090"/>
      <c r="E34" s="1090"/>
      <c r="F34" s="1090"/>
      <c r="G34" s="1090"/>
      <c r="H34" s="1090"/>
      <c r="I34" s="1090"/>
      <c r="J34" s="1091"/>
    </row>
    <row r="35" spans="2:11" ht="14" x14ac:dyDescent="0.25">
      <c r="B35" s="580"/>
      <c r="C35" s="1060" t="s">
        <v>175</v>
      </c>
      <c r="D35" s="1061"/>
      <c r="E35" s="581" t="s">
        <v>176</v>
      </c>
      <c r="F35" s="581" t="s">
        <v>177</v>
      </c>
      <c r="G35" s="582" t="s">
        <v>178</v>
      </c>
      <c r="H35" s="583"/>
      <c r="I35" s="584"/>
      <c r="J35" s="585" t="s">
        <v>255</v>
      </c>
      <c r="K35" s="61"/>
    </row>
    <row r="36" spans="2:11" ht="14" x14ac:dyDescent="0.25">
      <c r="B36" s="586" t="s">
        <v>180</v>
      </c>
      <c r="C36" s="1062">
        <f>G5</f>
        <v>0</v>
      </c>
      <c r="D36" s="1063"/>
      <c r="E36" s="54">
        <f>ROUND('k. Non-Federal Resources'!I22+'j. Cost Share'!J28,0)</f>
        <v>0</v>
      </c>
      <c r="F36" s="54">
        <f>ROUND('k. Non-Federal Resources'!I38,0)</f>
        <v>0</v>
      </c>
      <c r="G36" s="587">
        <f>ROUND('k. Non-Federal Resources'!I54,0)</f>
        <v>0</v>
      </c>
      <c r="H36" s="588"/>
      <c r="I36" s="589"/>
      <c r="J36" s="564">
        <f>ROUND(SUM(E36:G36),0)</f>
        <v>0</v>
      </c>
      <c r="K36" s="590"/>
    </row>
    <row r="37" spans="2:11" ht="14" x14ac:dyDescent="0.25">
      <c r="B37" s="586" t="s">
        <v>181</v>
      </c>
      <c r="C37" s="1064"/>
      <c r="D37" s="1065"/>
      <c r="E37" s="53"/>
      <c r="F37" s="53"/>
      <c r="G37" s="57"/>
      <c r="H37" s="588"/>
      <c r="I37" s="589"/>
      <c r="J37" s="564">
        <f t="shared" ref="J37:J39" si="2">ROUND(SUM(E37:G37),0)</f>
        <v>0</v>
      </c>
      <c r="K37" s="119"/>
    </row>
    <row r="38" spans="2:11" ht="14" x14ac:dyDescent="0.25">
      <c r="B38" s="586" t="s">
        <v>182</v>
      </c>
      <c r="C38" s="1064"/>
      <c r="D38" s="1065"/>
      <c r="E38" s="53"/>
      <c r="F38" s="53"/>
      <c r="G38" s="57"/>
      <c r="H38" s="588"/>
      <c r="I38" s="589"/>
      <c r="J38" s="564">
        <f t="shared" si="2"/>
        <v>0</v>
      </c>
    </row>
    <row r="39" spans="2:11" ht="14" x14ac:dyDescent="0.25">
      <c r="B39" s="586" t="s">
        <v>183</v>
      </c>
      <c r="C39" s="1066"/>
      <c r="D39" s="1067"/>
      <c r="E39" s="53"/>
      <c r="F39" s="53"/>
      <c r="G39" s="57"/>
      <c r="H39" s="588"/>
      <c r="I39" s="589"/>
      <c r="J39" s="564">
        <f t="shared" si="2"/>
        <v>0</v>
      </c>
    </row>
    <row r="40" spans="2:11" ht="14.5" thickBot="1" x14ac:dyDescent="0.3">
      <c r="B40" s="591" t="s">
        <v>256</v>
      </c>
      <c r="C40" s="592"/>
      <c r="D40" s="593"/>
      <c r="E40" s="54">
        <f>ROUND(SUM(E36:E39),0)</f>
        <v>0</v>
      </c>
      <c r="F40" s="54">
        <f>ROUND(SUM(F36:F39),0)</f>
        <v>0</v>
      </c>
      <c r="G40" s="54">
        <f>ROUND(SUM(G36:G39),0)</f>
        <v>0</v>
      </c>
      <c r="H40" s="594"/>
      <c r="I40" s="595"/>
      <c r="J40" s="564">
        <f>ROUND(SUM(J36:J39),0)</f>
        <v>0</v>
      </c>
    </row>
    <row r="41" spans="2:11" ht="14" x14ac:dyDescent="0.25">
      <c r="B41" s="596"/>
      <c r="C41" s="58"/>
      <c r="D41" s="58"/>
      <c r="E41" s="60"/>
      <c r="F41" s="60"/>
      <c r="G41" s="60"/>
      <c r="H41" s="60"/>
      <c r="I41" s="60"/>
      <c r="J41" s="597"/>
    </row>
    <row r="42" spans="2:11" x14ac:dyDescent="0.25">
      <c r="B42" s="598"/>
      <c r="C42" s="58"/>
      <c r="D42" s="58"/>
      <c r="E42" s="58"/>
      <c r="F42" s="58"/>
      <c r="G42" s="58"/>
      <c r="H42" s="58"/>
      <c r="I42" s="58"/>
      <c r="J42" s="599" t="s">
        <v>257</v>
      </c>
    </row>
    <row r="43" spans="2:11" x14ac:dyDescent="0.25">
      <c r="B43" s="1051"/>
      <c r="C43" s="1052"/>
      <c r="D43" s="1053"/>
      <c r="E43" s="1054"/>
      <c r="F43" s="1054"/>
      <c r="G43" s="1054"/>
      <c r="H43" s="120"/>
      <c r="I43" s="1055" t="s">
        <v>258</v>
      </c>
      <c r="J43" s="1056"/>
    </row>
    <row r="44" spans="2:11" ht="13" thickBot="1" x14ac:dyDescent="0.3">
      <c r="B44" s="1057" t="s">
        <v>173</v>
      </c>
      <c r="C44" s="1058"/>
      <c r="D44" s="1058"/>
      <c r="E44" s="1058"/>
      <c r="F44" s="1058"/>
      <c r="G44" s="1058"/>
      <c r="H44" s="1058"/>
      <c r="I44" s="1058"/>
      <c r="J44" s="1059"/>
    </row>
    <row r="45" spans="2:11" x14ac:dyDescent="0.25"/>
  </sheetData>
  <sheetProtection algorithmName="SHA-512" hashValue="4OuKlFeMt90GL0AVOctnkD8HPJcLb8X7Bk9omtnYWIjle0vM7LAIBhS3clu4MfWs1Mu6FxFDEurmbUIEdCeCVw==" saltValue="6lQ9bO5bz33Vrgqq1kT+MA==" spinCount="100000" sheet="1" objects="1" scenarios="1"/>
  <mergeCells count="41">
    <mergeCell ref="B34:J34"/>
    <mergeCell ref="C26:D26"/>
    <mergeCell ref="C27:D27"/>
    <mergeCell ref="C28:D28"/>
    <mergeCell ref="C30:D30"/>
    <mergeCell ref="C33:D33"/>
    <mergeCell ref="B2:D2"/>
    <mergeCell ref="D5:E5"/>
    <mergeCell ref="C25:D25"/>
    <mergeCell ref="C21:D21"/>
    <mergeCell ref="C22:D22"/>
    <mergeCell ref="C23:D23"/>
    <mergeCell ref="C24:D24"/>
    <mergeCell ref="B17:C17"/>
    <mergeCell ref="B18:J18"/>
    <mergeCell ref="B19:B20"/>
    <mergeCell ref="C19:D20"/>
    <mergeCell ref="G5:H5"/>
    <mergeCell ref="B6:J6"/>
    <mergeCell ref="B7:J7"/>
    <mergeCell ref="B8:J8"/>
    <mergeCell ref="B9:B10"/>
    <mergeCell ref="C9:C10"/>
    <mergeCell ref="D9:D10"/>
    <mergeCell ref="E9:F9"/>
    <mergeCell ref="G9:J9"/>
    <mergeCell ref="B5:C5"/>
    <mergeCell ref="E19:H19"/>
    <mergeCell ref="J19:J20"/>
    <mergeCell ref="C29:D29"/>
    <mergeCell ref="C31:D31"/>
    <mergeCell ref="B32:J32"/>
    <mergeCell ref="B43:C43"/>
    <mergeCell ref="D43:G43"/>
    <mergeCell ref="I43:J43"/>
    <mergeCell ref="B44:J44"/>
    <mergeCell ref="C35:D35"/>
    <mergeCell ref="C36:D36"/>
    <mergeCell ref="C37:D37"/>
    <mergeCell ref="C38:D38"/>
    <mergeCell ref="C39:D39"/>
  </mergeCells>
  <pageMargins left="0.7" right="0.7" top="0.75" bottom="0.75" header="0.3" footer="0.3"/>
  <pageSetup scale="75"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theme="4" tint="0.39997558519241921"/>
    <pageSetUpPr fitToPage="1"/>
  </sheetPr>
  <dimension ref="A1:WVR45"/>
  <sheetViews>
    <sheetView showGridLines="0" workbookViewId="0"/>
  </sheetViews>
  <sheetFormatPr defaultColWidth="0" defaultRowHeight="12.5" zeroHeight="1" x14ac:dyDescent="0.25"/>
  <cols>
    <col min="1" max="2" width="3.1796875" customWidth="1"/>
    <col min="3" max="3" width="33.54296875" bestFit="1" customWidth="1"/>
    <col min="4" max="4" width="27.54296875" customWidth="1"/>
    <col min="5" max="6" width="15.54296875" customWidth="1"/>
    <col min="7" max="7" width="16.54296875" customWidth="1"/>
    <col min="8" max="10" width="15.54296875" customWidth="1"/>
    <col min="11" max="11" width="3.1796875" customWidth="1"/>
    <col min="12" max="258" width="8.7265625" hidden="1"/>
    <col min="259" max="259" width="2.453125" hidden="1"/>
    <col min="260" max="260" width="17.81640625" hidden="1"/>
    <col min="261" max="261" width="17.26953125" hidden="1"/>
    <col min="262" max="262" width="17.81640625" hidden="1"/>
    <col min="263" max="263" width="16.1796875" hidden="1"/>
    <col min="264" max="264" width="17.1796875" hidden="1"/>
    <col min="265" max="265" width="21" hidden="1"/>
    <col min="266" max="266" width="19.1796875" hidden="1"/>
    <col min="267" max="514" width="8.7265625" hidden="1"/>
    <col min="515" max="515" width="2.453125" hidden="1"/>
    <col min="516" max="516" width="17.81640625" hidden="1"/>
    <col min="517" max="517" width="17.26953125" hidden="1"/>
    <col min="518" max="518" width="17.81640625" hidden="1"/>
    <col min="519" max="519" width="16.1796875" hidden="1"/>
    <col min="520" max="520" width="17.1796875" hidden="1"/>
    <col min="521" max="521" width="21" hidden="1"/>
    <col min="522" max="522" width="19.1796875" hidden="1"/>
    <col min="523" max="770" width="8.7265625" hidden="1"/>
    <col min="771" max="771" width="2.453125" hidden="1"/>
    <col min="772" max="772" width="17.81640625" hidden="1"/>
    <col min="773" max="773" width="17.26953125" hidden="1"/>
    <col min="774" max="774" width="17.81640625" hidden="1"/>
    <col min="775" max="775" width="16.1796875" hidden="1"/>
    <col min="776" max="776" width="17.1796875" hidden="1"/>
    <col min="777" max="777" width="21" hidden="1"/>
    <col min="778" max="778" width="19.1796875" hidden="1"/>
    <col min="779" max="1026" width="8.7265625" hidden="1"/>
    <col min="1027" max="1027" width="2.453125" hidden="1"/>
    <col min="1028" max="1028" width="17.81640625" hidden="1"/>
    <col min="1029" max="1029" width="17.26953125" hidden="1"/>
    <col min="1030" max="1030" width="17.81640625" hidden="1"/>
    <col min="1031" max="1031" width="16.1796875" hidden="1"/>
    <col min="1032" max="1032" width="17.1796875" hidden="1"/>
    <col min="1033" max="1033" width="21" hidden="1"/>
    <col min="1034" max="1034" width="19.1796875" hidden="1"/>
    <col min="1035" max="1282" width="8.7265625" hidden="1"/>
    <col min="1283" max="1283" width="2.453125" hidden="1"/>
    <col min="1284" max="1284" width="17.81640625" hidden="1"/>
    <col min="1285" max="1285" width="17.26953125" hidden="1"/>
    <col min="1286" max="1286" width="17.81640625" hidden="1"/>
    <col min="1287" max="1287" width="16.1796875" hidden="1"/>
    <col min="1288" max="1288" width="17.1796875" hidden="1"/>
    <col min="1289" max="1289" width="21" hidden="1"/>
    <col min="1290" max="1290" width="19.1796875" hidden="1"/>
    <col min="1291" max="1538" width="8.7265625" hidden="1"/>
    <col min="1539" max="1539" width="2.453125" hidden="1"/>
    <col min="1540" max="1540" width="17.81640625" hidden="1"/>
    <col min="1541" max="1541" width="17.26953125" hidden="1"/>
    <col min="1542" max="1542" width="17.81640625" hidden="1"/>
    <col min="1543" max="1543" width="16.1796875" hidden="1"/>
    <col min="1544" max="1544" width="17.1796875" hidden="1"/>
    <col min="1545" max="1545" width="21" hidden="1"/>
    <col min="1546" max="1546" width="19.1796875" hidden="1"/>
    <col min="1547" max="1794" width="8.7265625" hidden="1"/>
    <col min="1795" max="1795" width="2.453125" hidden="1"/>
    <col min="1796" max="1796" width="17.81640625" hidden="1"/>
    <col min="1797" max="1797" width="17.26953125" hidden="1"/>
    <col min="1798" max="1798" width="17.81640625" hidden="1"/>
    <col min="1799" max="1799" width="16.1796875" hidden="1"/>
    <col min="1800" max="1800" width="17.1796875" hidden="1"/>
    <col min="1801" max="1801" width="21" hidden="1"/>
    <col min="1802" max="1802" width="19.1796875" hidden="1"/>
    <col min="1803" max="2050" width="8.7265625" hidden="1"/>
    <col min="2051" max="2051" width="2.453125" hidden="1"/>
    <col min="2052" max="2052" width="17.81640625" hidden="1"/>
    <col min="2053" max="2053" width="17.26953125" hidden="1"/>
    <col min="2054" max="2054" width="17.81640625" hidden="1"/>
    <col min="2055" max="2055" width="16.1796875" hidden="1"/>
    <col min="2056" max="2056" width="17.1796875" hidden="1"/>
    <col min="2057" max="2057" width="21" hidden="1"/>
    <col min="2058" max="2058" width="19.1796875" hidden="1"/>
    <col min="2059" max="2306" width="8.7265625" hidden="1"/>
    <col min="2307" max="2307" width="2.453125" hidden="1"/>
    <col min="2308" max="2308" width="17.81640625" hidden="1"/>
    <col min="2309" max="2309" width="17.26953125" hidden="1"/>
    <col min="2310" max="2310" width="17.81640625" hidden="1"/>
    <col min="2311" max="2311" width="16.1796875" hidden="1"/>
    <col min="2312" max="2312" width="17.1796875" hidden="1"/>
    <col min="2313" max="2313" width="21" hidden="1"/>
    <col min="2314" max="2314" width="19.1796875" hidden="1"/>
    <col min="2315" max="2562" width="8.7265625" hidden="1"/>
    <col min="2563" max="2563" width="2.453125" hidden="1"/>
    <col min="2564" max="2564" width="17.81640625" hidden="1"/>
    <col min="2565" max="2565" width="17.26953125" hidden="1"/>
    <col min="2566" max="2566" width="17.81640625" hidden="1"/>
    <col min="2567" max="2567" width="16.1796875" hidden="1"/>
    <col min="2568" max="2568" width="17.1796875" hidden="1"/>
    <col min="2569" max="2569" width="21" hidden="1"/>
    <col min="2570" max="2570" width="19.1796875" hidden="1"/>
    <col min="2571" max="2818" width="8.7265625" hidden="1"/>
    <col min="2819" max="2819" width="2.453125" hidden="1"/>
    <col min="2820" max="2820" width="17.81640625" hidden="1"/>
    <col min="2821" max="2821" width="17.26953125" hidden="1"/>
    <col min="2822" max="2822" width="17.81640625" hidden="1"/>
    <col min="2823" max="2823" width="16.1796875" hidden="1"/>
    <col min="2824" max="2824" width="17.1796875" hidden="1"/>
    <col min="2825" max="2825" width="21" hidden="1"/>
    <col min="2826" max="2826" width="19.1796875" hidden="1"/>
    <col min="2827" max="3074" width="8.7265625" hidden="1"/>
    <col min="3075" max="3075" width="2.453125" hidden="1"/>
    <col min="3076" max="3076" width="17.81640625" hidden="1"/>
    <col min="3077" max="3077" width="17.26953125" hidden="1"/>
    <col min="3078" max="3078" width="17.81640625" hidden="1"/>
    <col min="3079" max="3079" width="16.1796875" hidden="1"/>
    <col min="3080" max="3080" width="17.1796875" hidden="1"/>
    <col min="3081" max="3081" width="21" hidden="1"/>
    <col min="3082" max="3082" width="19.1796875" hidden="1"/>
    <col min="3083" max="3330" width="8.7265625" hidden="1"/>
    <col min="3331" max="3331" width="2.453125" hidden="1"/>
    <col min="3332" max="3332" width="17.81640625" hidden="1"/>
    <col min="3333" max="3333" width="17.26953125" hidden="1"/>
    <col min="3334" max="3334" width="17.81640625" hidden="1"/>
    <col min="3335" max="3335" width="16.1796875" hidden="1"/>
    <col min="3336" max="3336" width="17.1796875" hidden="1"/>
    <col min="3337" max="3337" width="21" hidden="1"/>
    <col min="3338" max="3338" width="19.1796875" hidden="1"/>
    <col min="3339" max="3586" width="8.7265625" hidden="1"/>
    <col min="3587" max="3587" width="2.453125" hidden="1"/>
    <col min="3588" max="3588" width="17.81640625" hidden="1"/>
    <col min="3589" max="3589" width="17.26953125" hidden="1"/>
    <col min="3590" max="3590" width="17.81640625" hidden="1"/>
    <col min="3591" max="3591" width="16.1796875" hidden="1"/>
    <col min="3592" max="3592" width="17.1796875" hidden="1"/>
    <col min="3593" max="3593" width="21" hidden="1"/>
    <col min="3594" max="3594" width="19.1796875" hidden="1"/>
    <col min="3595" max="3842" width="8.7265625" hidden="1"/>
    <col min="3843" max="3843" width="2.453125" hidden="1"/>
    <col min="3844" max="3844" width="17.81640625" hidden="1"/>
    <col min="3845" max="3845" width="17.26953125" hidden="1"/>
    <col min="3846" max="3846" width="17.81640625" hidden="1"/>
    <col min="3847" max="3847" width="16.1796875" hidden="1"/>
    <col min="3848" max="3848" width="17.1796875" hidden="1"/>
    <col min="3849" max="3849" width="21" hidden="1"/>
    <col min="3850" max="3850" width="19.1796875" hidden="1"/>
    <col min="3851" max="4098" width="8.7265625" hidden="1"/>
    <col min="4099" max="4099" width="2.453125" hidden="1"/>
    <col min="4100" max="4100" width="17.81640625" hidden="1"/>
    <col min="4101" max="4101" width="17.26953125" hidden="1"/>
    <col min="4102" max="4102" width="17.81640625" hidden="1"/>
    <col min="4103" max="4103" width="16.1796875" hidden="1"/>
    <col min="4104" max="4104" width="17.1796875" hidden="1"/>
    <col min="4105" max="4105" width="21" hidden="1"/>
    <col min="4106" max="4106" width="19.1796875" hidden="1"/>
    <col min="4107" max="4354" width="8.7265625" hidden="1"/>
    <col min="4355" max="4355" width="2.453125" hidden="1"/>
    <col min="4356" max="4356" width="17.81640625" hidden="1"/>
    <col min="4357" max="4357" width="17.26953125" hidden="1"/>
    <col min="4358" max="4358" width="17.81640625" hidden="1"/>
    <col min="4359" max="4359" width="16.1796875" hidden="1"/>
    <col min="4360" max="4360" width="17.1796875" hidden="1"/>
    <col min="4361" max="4361" width="21" hidden="1"/>
    <col min="4362" max="4362" width="19.1796875" hidden="1"/>
    <col min="4363" max="4610" width="8.7265625" hidden="1"/>
    <col min="4611" max="4611" width="2.453125" hidden="1"/>
    <col min="4612" max="4612" width="17.81640625" hidden="1"/>
    <col min="4613" max="4613" width="17.26953125" hidden="1"/>
    <col min="4614" max="4614" width="17.81640625" hidden="1"/>
    <col min="4615" max="4615" width="16.1796875" hidden="1"/>
    <col min="4616" max="4616" width="17.1796875" hidden="1"/>
    <col min="4617" max="4617" width="21" hidden="1"/>
    <col min="4618" max="4618" width="19.1796875" hidden="1"/>
    <col min="4619" max="4866" width="8.7265625" hidden="1"/>
    <col min="4867" max="4867" width="2.453125" hidden="1"/>
    <col min="4868" max="4868" width="17.81640625" hidden="1"/>
    <col min="4869" max="4869" width="17.26953125" hidden="1"/>
    <col min="4870" max="4870" width="17.81640625" hidden="1"/>
    <col min="4871" max="4871" width="16.1796875" hidden="1"/>
    <col min="4872" max="4872" width="17.1796875" hidden="1"/>
    <col min="4873" max="4873" width="21" hidden="1"/>
    <col min="4874" max="4874" width="19.1796875" hidden="1"/>
    <col min="4875" max="5122" width="8.7265625" hidden="1"/>
    <col min="5123" max="5123" width="2.453125" hidden="1"/>
    <col min="5124" max="5124" width="17.81640625" hidden="1"/>
    <col min="5125" max="5125" width="17.26953125" hidden="1"/>
    <col min="5126" max="5126" width="17.81640625" hidden="1"/>
    <col min="5127" max="5127" width="16.1796875" hidden="1"/>
    <col min="5128" max="5128" width="17.1796875" hidden="1"/>
    <col min="5129" max="5129" width="21" hidden="1"/>
    <col min="5130" max="5130" width="19.1796875" hidden="1"/>
    <col min="5131" max="5378" width="8.7265625" hidden="1"/>
    <col min="5379" max="5379" width="2.453125" hidden="1"/>
    <col min="5380" max="5380" width="17.81640625" hidden="1"/>
    <col min="5381" max="5381" width="17.26953125" hidden="1"/>
    <col min="5382" max="5382" width="17.81640625" hidden="1"/>
    <col min="5383" max="5383" width="16.1796875" hidden="1"/>
    <col min="5384" max="5384" width="17.1796875" hidden="1"/>
    <col min="5385" max="5385" width="21" hidden="1"/>
    <col min="5386" max="5386" width="19.1796875" hidden="1"/>
    <col min="5387" max="5634" width="8.7265625" hidden="1"/>
    <col min="5635" max="5635" width="2.453125" hidden="1"/>
    <col min="5636" max="5636" width="17.81640625" hidden="1"/>
    <col min="5637" max="5637" width="17.26953125" hidden="1"/>
    <col min="5638" max="5638" width="17.81640625" hidden="1"/>
    <col min="5639" max="5639" width="16.1796875" hidden="1"/>
    <col min="5640" max="5640" width="17.1796875" hidden="1"/>
    <col min="5641" max="5641" width="21" hidden="1"/>
    <col min="5642" max="5642" width="19.1796875" hidden="1"/>
    <col min="5643" max="5890" width="8.7265625" hidden="1"/>
    <col min="5891" max="5891" width="2.453125" hidden="1"/>
    <col min="5892" max="5892" width="17.81640625" hidden="1"/>
    <col min="5893" max="5893" width="17.26953125" hidden="1"/>
    <col min="5894" max="5894" width="17.81640625" hidden="1"/>
    <col min="5895" max="5895" width="16.1796875" hidden="1"/>
    <col min="5896" max="5896" width="17.1796875" hidden="1"/>
    <col min="5897" max="5897" width="21" hidden="1"/>
    <col min="5898" max="5898" width="19.1796875" hidden="1"/>
    <col min="5899" max="6146" width="8.7265625" hidden="1"/>
    <col min="6147" max="6147" width="2.453125" hidden="1"/>
    <col min="6148" max="6148" width="17.81640625" hidden="1"/>
    <col min="6149" max="6149" width="17.26953125" hidden="1"/>
    <col min="6150" max="6150" width="17.81640625" hidden="1"/>
    <col min="6151" max="6151" width="16.1796875" hidden="1"/>
    <col min="6152" max="6152" width="17.1796875" hidden="1"/>
    <col min="6153" max="6153" width="21" hidden="1"/>
    <col min="6154" max="6154" width="19.1796875" hidden="1"/>
    <col min="6155" max="6402" width="8.7265625" hidden="1"/>
    <col min="6403" max="6403" width="2.453125" hidden="1"/>
    <col min="6404" max="6404" width="17.81640625" hidden="1"/>
    <col min="6405" max="6405" width="17.26953125" hidden="1"/>
    <col min="6406" max="6406" width="17.81640625" hidden="1"/>
    <col min="6407" max="6407" width="16.1796875" hidden="1"/>
    <col min="6408" max="6408" width="17.1796875" hidden="1"/>
    <col min="6409" max="6409" width="21" hidden="1"/>
    <col min="6410" max="6410" width="19.1796875" hidden="1"/>
    <col min="6411" max="6658" width="8.7265625" hidden="1"/>
    <col min="6659" max="6659" width="2.453125" hidden="1"/>
    <col min="6660" max="6660" width="17.81640625" hidden="1"/>
    <col min="6661" max="6661" width="17.26953125" hidden="1"/>
    <col min="6662" max="6662" width="17.81640625" hidden="1"/>
    <col min="6663" max="6663" width="16.1796875" hidden="1"/>
    <col min="6664" max="6664" width="17.1796875" hidden="1"/>
    <col min="6665" max="6665" width="21" hidden="1"/>
    <col min="6666" max="6666" width="19.1796875" hidden="1"/>
    <col min="6667" max="6914" width="8.7265625" hidden="1"/>
    <col min="6915" max="6915" width="2.453125" hidden="1"/>
    <col min="6916" max="6916" width="17.81640625" hidden="1"/>
    <col min="6917" max="6917" width="17.26953125" hidden="1"/>
    <col min="6918" max="6918" width="17.81640625" hidden="1"/>
    <col min="6919" max="6919" width="16.1796875" hidden="1"/>
    <col min="6920" max="6920" width="17.1796875" hidden="1"/>
    <col min="6921" max="6921" width="21" hidden="1"/>
    <col min="6922" max="6922" width="19.1796875" hidden="1"/>
    <col min="6923" max="7170" width="8.7265625" hidden="1"/>
    <col min="7171" max="7171" width="2.453125" hidden="1"/>
    <col min="7172" max="7172" width="17.81640625" hidden="1"/>
    <col min="7173" max="7173" width="17.26953125" hidden="1"/>
    <col min="7174" max="7174" width="17.81640625" hidden="1"/>
    <col min="7175" max="7175" width="16.1796875" hidden="1"/>
    <col min="7176" max="7176" width="17.1796875" hidden="1"/>
    <col min="7177" max="7177" width="21" hidden="1"/>
    <col min="7178" max="7178" width="19.1796875" hidden="1"/>
    <col min="7179" max="7426" width="8.7265625" hidden="1"/>
    <col min="7427" max="7427" width="2.453125" hidden="1"/>
    <col min="7428" max="7428" width="17.81640625" hidden="1"/>
    <col min="7429" max="7429" width="17.26953125" hidden="1"/>
    <col min="7430" max="7430" width="17.81640625" hidden="1"/>
    <col min="7431" max="7431" width="16.1796875" hidden="1"/>
    <col min="7432" max="7432" width="17.1796875" hidden="1"/>
    <col min="7433" max="7433" width="21" hidden="1"/>
    <col min="7434" max="7434" width="19.1796875" hidden="1"/>
    <col min="7435" max="7682" width="8.7265625" hidden="1"/>
    <col min="7683" max="7683" width="2.453125" hidden="1"/>
    <col min="7684" max="7684" width="17.81640625" hidden="1"/>
    <col min="7685" max="7685" width="17.26953125" hidden="1"/>
    <col min="7686" max="7686" width="17.81640625" hidden="1"/>
    <col min="7687" max="7687" width="16.1796875" hidden="1"/>
    <col min="7688" max="7688" width="17.1796875" hidden="1"/>
    <col min="7689" max="7689" width="21" hidden="1"/>
    <col min="7690" max="7690" width="19.1796875" hidden="1"/>
    <col min="7691" max="7938" width="8.7265625" hidden="1"/>
    <col min="7939" max="7939" width="2.453125" hidden="1"/>
    <col min="7940" max="7940" width="17.81640625" hidden="1"/>
    <col min="7941" max="7941" width="17.26953125" hidden="1"/>
    <col min="7942" max="7942" width="17.81640625" hidden="1"/>
    <col min="7943" max="7943" width="16.1796875" hidden="1"/>
    <col min="7944" max="7944" width="17.1796875" hidden="1"/>
    <col min="7945" max="7945" width="21" hidden="1"/>
    <col min="7946" max="7946" width="19.1796875" hidden="1"/>
    <col min="7947" max="8194" width="8.7265625" hidden="1"/>
    <col min="8195" max="8195" width="2.453125" hidden="1"/>
    <col min="8196" max="8196" width="17.81640625" hidden="1"/>
    <col min="8197" max="8197" width="17.26953125" hidden="1"/>
    <col min="8198" max="8198" width="17.81640625" hidden="1"/>
    <col min="8199" max="8199" width="16.1796875" hidden="1"/>
    <col min="8200" max="8200" width="17.1796875" hidden="1"/>
    <col min="8201" max="8201" width="21" hidden="1"/>
    <col min="8202" max="8202" width="19.1796875" hidden="1"/>
    <col min="8203" max="8450" width="8.7265625" hidden="1"/>
    <col min="8451" max="8451" width="2.453125" hidden="1"/>
    <col min="8452" max="8452" width="17.81640625" hidden="1"/>
    <col min="8453" max="8453" width="17.26953125" hidden="1"/>
    <col min="8454" max="8454" width="17.81640625" hidden="1"/>
    <col min="8455" max="8455" width="16.1796875" hidden="1"/>
    <col min="8456" max="8456" width="17.1796875" hidden="1"/>
    <col min="8457" max="8457" width="21" hidden="1"/>
    <col min="8458" max="8458" width="19.1796875" hidden="1"/>
    <col min="8459" max="8706" width="8.7265625" hidden="1"/>
    <col min="8707" max="8707" width="2.453125" hidden="1"/>
    <col min="8708" max="8708" width="17.81640625" hidden="1"/>
    <col min="8709" max="8709" width="17.26953125" hidden="1"/>
    <col min="8710" max="8710" width="17.81640625" hidden="1"/>
    <col min="8711" max="8711" width="16.1796875" hidden="1"/>
    <col min="8712" max="8712" width="17.1796875" hidden="1"/>
    <col min="8713" max="8713" width="21" hidden="1"/>
    <col min="8714" max="8714" width="19.1796875" hidden="1"/>
    <col min="8715" max="8962" width="8.7265625" hidden="1"/>
    <col min="8963" max="8963" width="2.453125" hidden="1"/>
    <col min="8964" max="8964" width="17.81640625" hidden="1"/>
    <col min="8965" max="8965" width="17.26953125" hidden="1"/>
    <col min="8966" max="8966" width="17.81640625" hidden="1"/>
    <col min="8967" max="8967" width="16.1796875" hidden="1"/>
    <col min="8968" max="8968" width="17.1796875" hidden="1"/>
    <col min="8969" max="8969" width="21" hidden="1"/>
    <col min="8970" max="8970" width="19.1796875" hidden="1"/>
    <col min="8971" max="9218" width="8.7265625" hidden="1"/>
    <col min="9219" max="9219" width="2.453125" hidden="1"/>
    <col min="9220" max="9220" width="17.81640625" hidden="1"/>
    <col min="9221" max="9221" width="17.26953125" hidden="1"/>
    <col min="9222" max="9222" width="17.81640625" hidden="1"/>
    <col min="9223" max="9223" width="16.1796875" hidden="1"/>
    <col min="9224" max="9224" width="17.1796875" hidden="1"/>
    <col min="9225" max="9225" width="21" hidden="1"/>
    <col min="9226" max="9226" width="19.1796875" hidden="1"/>
    <col min="9227" max="9474" width="8.7265625" hidden="1"/>
    <col min="9475" max="9475" width="2.453125" hidden="1"/>
    <col min="9476" max="9476" width="17.81640625" hidden="1"/>
    <col min="9477" max="9477" width="17.26953125" hidden="1"/>
    <col min="9478" max="9478" width="17.81640625" hidden="1"/>
    <col min="9479" max="9479" width="16.1796875" hidden="1"/>
    <col min="9480" max="9480" width="17.1796875" hidden="1"/>
    <col min="9481" max="9481" width="21" hidden="1"/>
    <col min="9482" max="9482" width="19.1796875" hidden="1"/>
    <col min="9483" max="9730" width="8.7265625" hidden="1"/>
    <col min="9731" max="9731" width="2.453125" hidden="1"/>
    <col min="9732" max="9732" width="17.81640625" hidden="1"/>
    <col min="9733" max="9733" width="17.26953125" hidden="1"/>
    <col min="9734" max="9734" width="17.81640625" hidden="1"/>
    <col min="9735" max="9735" width="16.1796875" hidden="1"/>
    <col min="9736" max="9736" width="17.1796875" hidden="1"/>
    <col min="9737" max="9737" width="21" hidden="1"/>
    <col min="9738" max="9738" width="19.1796875" hidden="1"/>
    <col min="9739" max="9986" width="8.7265625" hidden="1"/>
    <col min="9987" max="9987" width="2.453125" hidden="1"/>
    <col min="9988" max="9988" width="17.81640625" hidden="1"/>
    <col min="9989" max="9989" width="17.26953125" hidden="1"/>
    <col min="9990" max="9990" width="17.81640625" hidden="1"/>
    <col min="9991" max="9991" width="16.1796875" hidden="1"/>
    <col min="9992" max="9992" width="17.1796875" hidden="1"/>
    <col min="9993" max="9993" width="21" hidden="1"/>
    <col min="9994" max="9994" width="19.1796875" hidden="1"/>
    <col min="9995" max="10242" width="8.7265625" hidden="1"/>
    <col min="10243" max="10243" width="2.453125" hidden="1"/>
    <col min="10244" max="10244" width="17.81640625" hidden="1"/>
    <col min="10245" max="10245" width="17.26953125" hidden="1"/>
    <col min="10246" max="10246" width="17.81640625" hidden="1"/>
    <col min="10247" max="10247" width="16.1796875" hidden="1"/>
    <col min="10248" max="10248" width="17.1796875" hidden="1"/>
    <col min="10249" max="10249" width="21" hidden="1"/>
    <col min="10250" max="10250" width="19.1796875" hidden="1"/>
    <col min="10251" max="10498" width="8.7265625" hidden="1"/>
    <col min="10499" max="10499" width="2.453125" hidden="1"/>
    <col min="10500" max="10500" width="17.81640625" hidden="1"/>
    <col min="10501" max="10501" width="17.26953125" hidden="1"/>
    <col min="10502" max="10502" width="17.81640625" hidden="1"/>
    <col min="10503" max="10503" width="16.1796875" hidden="1"/>
    <col min="10504" max="10504" width="17.1796875" hidden="1"/>
    <col min="10505" max="10505" width="21" hidden="1"/>
    <col min="10506" max="10506" width="19.1796875" hidden="1"/>
    <col min="10507" max="10754" width="8.7265625" hidden="1"/>
    <col min="10755" max="10755" width="2.453125" hidden="1"/>
    <col min="10756" max="10756" width="17.81640625" hidden="1"/>
    <col min="10757" max="10757" width="17.26953125" hidden="1"/>
    <col min="10758" max="10758" width="17.81640625" hidden="1"/>
    <col min="10759" max="10759" width="16.1796875" hidden="1"/>
    <col min="10760" max="10760" width="17.1796875" hidden="1"/>
    <col min="10761" max="10761" width="21" hidden="1"/>
    <col min="10762" max="10762" width="19.1796875" hidden="1"/>
    <col min="10763" max="11010" width="8.7265625" hidden="1"/>
    <col min="11011" max="11011" width="2.453125" hidden="1"/>
    <col min="11012" max="11012" width="17.81640625" hidden="1"/>
    <col min="11013" max="11013" width="17.26953125" hidden="1"/>
    <col min="11014" max="11014" width="17.81640625" hidden="1"/>
    <col min="11015" max="11015" width="16.1796875" hidden="1"/>
    <col min="11016" max="11016" width="17.1796875" hidden="1"/>
    <col min="11017" max="11017" width="21" hidden="1"/>
    <col min="11018" max="11018" width="19.1796875" hidden="1"/>
    <col min="11019" max="11266" width="8.7265625" hidden="1"/>
    <col min="11267" max="11267" width="2.453125" hidden="1"/>
    <col min="11268" max="11268" width="17.81640625" hidden="1"/>
    <col min="11269" max="11269" width="17.26953125" hidden="1"/>
    <col min="11270" max="11270" width="17.81640625" hidden="1"/>
    <col min="11271" max="11271" width="16.1796875" hidden="1"/>
    <col min="11272" max="11272" width="17.1796875" hidden="1"/>
    <col min="11273" max="11273" width="21" hidden="1"/>
    <col min="11274" max="11274" width="19.1796875" hidden="1"/>
    <col min="11275" max="11522" width="8.7265625" hidden="1"/>
    <col min="11523" max="11523" width="2.453125" hidden="1"/>
    <col min="11524" max="11524" width="17.81640625" hidden="1"/>
    <col min="11525" max="11525" width="17.26953125" hidden="1"/>
    <col min="11526" max="11526" width="17.81640625" hidden="1"/>
    <col min="11527" max="11527" width="16.1796875" hidden="1"/>
    <col min="11528" max="11528" width="17.1796875" hidden="1"/>
    <col min="11529" max="11529" width="21" hidden="1"/>
    <col min="11530" max="11530" width="19.1796875" hidden="1"/>
    <col min="11531" max="11778" width="8.7265625" hidden="1"/>
    <col min="11779" max="11779" width="2.453125" hidden="1"/>
    <col min="11780" max="11780" width="17.81640625" hidden="1"/>
    <col min="11781" max="11781" width="17.26953125" hidden="1"/>
    <col min="11782" max="11782" width="17.81640625" hidden="1"/>
    <col min="11783" max="11783" width="16.1796875" hidden="1"/>
    <col min="11784" max="11784" width="17.1796875" hidden="1"/>
    <col min="11785" max="11785" width="21" hidden="1"/>
    <col min="11786" max="11786" width="19.1796875" hidden="1"/>
    <col min="11787" max="12034" width="8.7265625" hidden="1"/>
    <col min="12035" max="12035" width="2.453125" hidden="1"/>
    <col min="12036" max="12036" width="17.81640625" hidden="1"/>
    <col min="12037" max="12037" width="17.26953125" hidden="1"/>
    <col min="12038" max="12038" width="17.81640625" hidden="1"/>
    <col min="12039" max="12039" width="16.1796875" hidden="1"/>
    <col min="12040" max="12040" width="17.1796875" hidden="1"/>
    <col min="12041" max="12041" width="21" hidden="1"/>
    <col min="12042" max="12042" width="19.1796875" hidden="1"/>
    <col min="12043" max="12290" width="8.7265625" hidden="1"/>
    <col min="12291" max="12291" width="2.453125" hidden="1"/>
    <col min="12292" max="12292" width="17.81640625" hidden="1"/>
    <col min="12293" max="12293" width="17.26953125" hidden="1"/>
    <col min="12294" max="12294" width="17.81640625" hidden="1"/>
    <col min="12295" max="12295" width="16.1796875" hidden="1"/>
    <col min="12296" max="12296" width="17.1796875" hidden="1"/>
    <col min="12297" max="12297" width="21" hidden="1"/>
    <col min="12298" max="12298" width="19.1796875" hidden="1"/>
    <col min="12299" max="12546" width="8.7265625" hidden="1"/>
    <col min="12547" max="12547" width="2.453125" hidden="1"/>
    <col min="12548" max="12548" width="17.81640625" hidden="1"/>
    <col min="12549" max="12549" width="17.26953125" hidden="1"/>
    <col min="12550" max="12550" width="17.81640625" hidden="1"/>
    <col min="12551" max="12551" width="16.1796875" hidden="1"/>
    <col min="12552" max="12552" width="17.1796875" hidden="1"/>
    <col min="12553" max="12553" width="21" hidden="1"/>
    <col min="12554" max="12554" width="19.1796875" hidden="1"/>
    <col min="12555" max="12802" width="8.7265625" hidden="1"/>
    <col min="12803" max="12803" width="2.453125" hidden="1"/>
    <col min="12804" max="12804" width="17.81640625" hidden="1"/>
    <col min="12805" max="12805" width="17.26953125" hidden="1"/>
    <col min="12806" max="12806" width="17.81640625" hidden="1"/>
    <col min="12807" max="12807" width="16.1796875" hidden="1"/>
    <col min="12808" max="12808" width="17.1796875" hidden="1"/>
    <col min="12809" max="12809" width="21" hidden="1"/>
    <col min="12810" max="12810" width="19.1796875" hidden="1"/>
    <col min="12811" max="13058" width="8.7265625" hidden="1"/>
    <col min="13059" max="13059" width="2.453125" hidden="1"/>
    <col min="13060" max="13060" width="17.81640625" hidden="1"/>
    <col min="13061" max="13061" width="17.26953125" hidden="1"/>
    <col min="13062" max="13062" width="17.81640625" hidden="1"/>
    <col min="13063" max="13063" width="16.1796875" hidden="1"/>
    <col min="13064" max="13064" width="17.1796875" hidden="1"/>
    <col min="13065" max="13065" width="21" hidden="1"/>
    <col min="13066" max="13066" width="19.1796875" hidden="1"/>
    <col min="13067" max="13314" width="8.7265625" hidden="1"/>
    <col min="13315" max="13315" width="2.453125" hidden="1"/>
    <col min="13316" max="13316" width="17.81640625" hidden="1"/>
    <col min="13317" max="13317" width="17.26953125" hidden="1"/>
    <col min="13318" max="13318" width="17.81640625" hidden="1"/>
    <col min="13319" max="13319" width="16.1796875" hidden="1"/>
    <col min="13320" max="13320" width="17.1796875" hidden="1"/>
    <col min="13321" max="13321" width="21" hidden="1"/>
    <col min="13322" max="13322" width="19.1796875" hidden="1"/>
    <col min="13323" max="13570" width="8.7265625" hidden="1"/>
    <col min="13571" max="13571" width="2.453125" hidden="1"/>
    <col min="13572" max="13572" width="17.81640625" hidden="1"/>
    <col min="13573" max="13573" width="17.26953125" hidden="1"/>
    <col min="13574" max="13574" width="17.81640625" hidden="1"/>
    <col min="13575" max="13575" width="16.1796875" hidden="1"/>
    <col min="13576" max="13576" width="17.1796875" hidden="1"/>
    <col min="13577" max="13577" width="21" hidden="1"/>
    <col min="13578" max="13578" width="19.1796875" hidden="1"/>
    <col min="13579" max="13826" width="8.7265625" hidden="1"/>
    <col min="13827" max="13827" width="2.453125" hidden="1"/>
    <col min="13828" max="13828" width="17.81640625" hidden="1"/>
    <col min="13829" max="13829" width="17.26953125" hidden="1"/>
    <col min="13830" max="13830" width="17.81640625" hidden="1"/>
    <col min="13831" max="13831" width="16.1796875" hidden="1"/>
    <col min="13832" max="13832" width="17.1796875" hidden="1"/>
    <col min="13833" max="13833" width="21" hidden="1"/>
    <col min="13834" max="13834" width="19.1796875" hidden="1"/>
    <col min="13835" max="14082" width="8.7265625" hidden="1"/>
    <col min="14083" max="14083" width="2.453125" hidden="1"/>
    <col min="14084" max="14084" width="17.81640625" hidden="1"/>
    <col min="14085" max="14085" width="17.26953125" hidden="1"/>
    <col min="14086" max="14086" width="17.81640625" hidden="1"/>
    <col min="14087" max="14087" width="16.1796875" hidden="1"/>
    <col min="14088" max="14088" width="17.1796875" hidden="1"/>
    <col min="14089" max="14089" width="21" hidden="1"/>
    <col min="14090" max="14090" width="19.1796875" hidden="1"/>
    <col min="14091" max="14338" width="8.7265625" hidden="1"/>
    <col min="14339" max="14339" width="2.453125" hidden="1"/>
    <col min="14340" max="14340" width="17.81640625" hidden="1"/>
    <col min="14341" max="14341" width="17.26953125" hidden="1"/>
    <col min="14342" max="14342" width="17.81640625" hidden="1"/>
    <col min="14343" max="14343" width="16.1796875" hidden="1"/>
    <col min="14344" max="14344" width="17.1796875" hidden="1"/>
    <col min="14345" max="14345" width="21" hidden="1"/>
    <col min="14346" max="14346" width="19.1796875" hidden="1"/>
    <col min="14347" max="14594" width="8.7265625" hidden="1"/>
    <col min="14595" max="14595" width="2.453125" hidden="1"/>
    <col min="14596" max="14596" width="17.81640625" hidden="1"/>
    <col min="14597" max="14597" width="17.26953125" hidden="1"/>
    <col min="14598" max="14598" width="17.81640625" hidden="1"/>
    <col min="14599" max="14599" width="16.1796875" hidden="1"/>
    <col min="14600" max="14600" width="17.1796875" hidden="1"/>
    <col min="14601" max="14601" width="21" hidden="1"/>
    <col min="14602" max="14602" width="19.1796875" hidden="1"/>
    <col min="14603" max="14850" width="8.7265625" hidden="1"/>
    <col min="14851" max="14851" width="2.453125" hidden="1"/>
    <col min="14852" max="14852" width="17.81640625" hidden="1"/>
    <col min="14853" max="14853" width="17.26953125" hidden="1"/>
    <col min="14854" max="14854" width="17.81640625" hidden="1"/>
    <col min="14855" max="14855" width="16.1796875" hidden="1"/>
    <col min="14856" max="14856" width="17.1796875" hidden="1"/>
    <col min="14857" max="14857" width="21" hidden="1"/>
    <col min="14858" max="14858" width="19.1796875" hidden="1"/>
    <col min="14859" max="15106" width="8.7265625" hidden="1"/>
    <col min="15107" max="15107" width="2.453125" hidden="1"/>
    <col min="15108" max="15108" width="17.81640625" hidden="1"/>
    <col min="15109" max="15109" width="17.26953125" hidden="1"/>
    <col min="15110" max="15110" width="17.81640625" hidden="1"/>
    <col min="15111" max="15111" width="16.1796875" hidden="1"/>
    <col min="15112" max="15112" width="17.1796875" hidden="1"/>
    <col min="15113" max="15113" width="21" hidden="1"/>
    <col min="15114" max="15114" width="19.1796875" hidden="1"/>
    <col min="15115" max="15362" width="8.7265625" hidden="1"/>
    <col min="15363" max="15363" width="2.453125" hidden="1"/>
    <col min="15364" max="15364" width="17.81640625" hidden="1"/>
    <col min="15365" max="15365" width="17.26953125" hidden="1"/>
    <col min="15366" max="15366" width="17.81640625" hidden="1"/>
    <col min="15367" max="15367" width="16.1796875" hidden="1"/>
    <col min="15368" max="15368" width="17.1796875" hidden="1"/>
    <col min="15369" max="15369" width="21" hidden="1"/>
    <col min="15370" max="15370" width="19.1796875" hidden="1"/>
    <col min="15371" max="15618" width="8.7265625" hidden="1"/>
    <col min="15619" max="15619" width="2.453125" hidden="1"/>
    <col min="15620" max="15620" width="17.81640625" hidden="1"/>
    <col min="15621" max="15621" width="17.26953125" hidden="1"/>
    <col min="15622" max="15622" width="17.81640625" hidden="1"/>
    <col min="15623" max="15623" width="16.1796875" hidden="1"/>
    <col min="15624" max="15624" width="17.1796875" hidden="1"/>
    <col min="15625" max="15625" width="21" hidden="1"/>
    <col min="15626" max="15626" width="19.1796875" hidden="1"/>
    <col min="15627" max="15874" width="8.7265625" hidden="1"/>
    <col min="15875" max="15875" width="2.453125" hidden="1"/>
    <col min="15876" max="15876" width="17.81640625" hidden="1"/>
    <col min="15877" max="15877" width="17.26953125" hidden="1"/>
    <col min="15878" max="15878" width="17.81640625" hidden="1"/>
    <col min="15879" max="15879" width="16.1796875" hidden="1"/>
    <col min="15880" max="15880" width="17.1796875" hidden="1"/>
    <col min="15881" max="15881" width="21" hidden="1"/>
    <col min="15882" max="15882" width="19.1796875" hidden="1"/>
    <col min="15883" max="16130" width="8.7265625" hidden="1"/>
    <col min="16131" max="16131" width="2.453125" hidden="1"/>
    <col min="16132" max="16132" width="17.81640625" hidden="1"/>
    <col min="16133" max="16133" width="17.26953125" hidden="1"/>
    <col min="16134" max="16134" width="17.81640625" hidden="1"/>
    <col min="16135" max="16135" width="16.1796875" hidden="1"/>
    <col min="16136" max="16136" width="17.1796875" hidden="1"/>
    <col min="16137" max="16137" width="21" hidden="1"/>
    <col min="16138" max="16138" width="19.1796875" hidden="1"/>
    <col min="16139" max="16384" width="8.7265625" hidden="1"/>
  </cols>
  <sheetData>
    <row r="1" spans="2:11" x14ac:dyDescent="0.25"/>
    <row r="2" spans="2:11" s="49" customFormat="1" ht="14" x14ac:dyDescent="0.25">
      <c r="B2" s="842" t="s">
        <v>37</v>
      </c>
      <c r="C2" s="842"/>
      <c r="D2" s="842"/>
      <c r="E2" s="72"/>
      <c r="J2" s="118" t="s">
        <v>252</v>
      </c>
      <c r="K2" s="72"/>
    </row>
    <row r="3" spans="2:11" s="49" customFormat="1" ht="10.5" thickBot="1" x14ac:dyDescent="0.3">
      <c r="B3" s="72"/>
      <c r="C3" s="72"/>
      <c r="D3" s="72"/>
      <c r="E3" s="72"/>
      <c r="F3" s="73"/>
      <c r="G3" s="73"/>
      <c r="H3" s="73"/>
      <c r="I3" s="73"/>
      <c r="J3" s="73"/>
      <c r="K3" s="72"/>
    </row>
    <row r="4" spans="2:11" s="49" customFormat="1" ht="10" x14ac:dyDescent="0.25">
      <c r="B4" s="547"/>
      <c r="C4" s="548"/>
      <c r="D4" s="548"/>
      <c r="E4" s="548"/>
      <c r="F4" s="549"/>
      <c r="G4" s="549"/>
      <c r="H4" s="549"/>
      <c r="I4" s="549"/>
      <c r="J4" s="550"/>
      <c r="K4" s="72"/>
    </row>
    <row r="5" spans="2:11" ht="14" x14ac:dyDescent="0.3">
      <c r="B5" s="1085" t="s">
        <v>126</v>
      </c>
      <c r="C5" s="1074"/>
      <c r="D5" s="1086">
        <f>Summary!C5</f>
        <v>0</v>
      </c>
      <c r="E5" s="1086"/>
      <c r="F5" s="118" t="s">
        <v>0</v>
      </c>
      <c r="G5" s="1086">
        <f>Summary!C4</f>
        <v>0</v>
      </c>
      <c r="H5" s="1086"/>
      <c r="I5" s="551"/>
      <c r="J5" s="552"/>
    </row>
    <row r="6" spans="2:11" ht="14.15" customHeight="1" x14ac:dyDescent="0.25">
      <c r="B6" s="1098" t="s">
        <v>127</v>
      </c>
      <c r="C6" s="1099"/>
      <c r="D6" s="1099"/>
      <c r="E6" s="1099"/>
      <c r="F6" s="1099"/>
      <c r="G6" s="1099"/>
      <c r="H6" s="1099"/>
      <c r="I6" s="1099"/>
      <c r="J6" s="1100"/>
    </row>
    <row r="7" spans="2:11" ht="43.5" customHeight="1" thickBot="1" x14ac:dyDescent="0.3">
      <c r="B7" s="1101" t="s">
        <v>253</v>
      </c>
      <c r="C7" s="1102"/>
      <c r="D7" s="1102"/>
      <c r="E7" s="1102"/>
      <c r="F7" s="1102"/>
      <c r="G7" s="1102"/>
      <c r="H7" s="1102"/>
      <c r="I7" s="1102"/>
      <c r="J7" s="1103"/>
    </row>
    <row r="8" spans="2:11" ht="14.5" thickBot="1" x14ac:dyDescent="0.3">
      <c r="B8" s="1089" t="s">
        <v>6</v>
      </c>
      <c r="C8" s="1090"/>
      <c r="D8" s="1090"/>
      <c r="E8" s="1090"/>
      <c r="F8" s="1090"/>
      <c r="G8" s="1090"/>
      <c r="H8" s="1090"/>
      <c r="I8" s="1090"/>
      <c r="J8" s="1091"/>
    </row>
    <row r="9" spans="2:11" ht="14.5" thickBot="1" x14ac:dyDescent="0.3">
      <c r="B9" s="1104"/>
      <c r="C9" s="1061" t="s">
        <v>129</v>
      </c>
      <c r="D9" s="1079" t="s">
        <v>254</v>
      </c>
      <c r="E9" s="1081" t="s">
        <v>131</v>
      </c>
      <c r="F9" s="1082"/>
      <c r="G9" s="1081" t="s">
        <v>132</v>
      </c>
      <c r="H9" s="1082"/>
      <c r="I9" s="1083"/>
      <c r="J9" s="1084"/>
    </row>
    <row r="10" spans="2:11" ht="14" x14ac:dyDescent="0.25">
      <c r="B10" s="1105"/>
      <c r="C10" s="1078"/>
      <c r="D10" s="1080"/>
      <c r="E10" s="62" t="s">
        <v>7</v>
      </c>
      <c r="F10" s="62" t="s">
        <v>134</v>
      </c>
      <c r="G10" s="62" t="s">
        <v>7</v>
      </c>
      <c r="H10" s="554" t="s">
        <v>135</v>
      </c>
      <c r="I10" s="555"/>
      <c r="J10" s="556" t="s">
        <v>17</v>
      </c>
    </row>
    <row r="11" spans="2:11" ht="14" x14ac:dyDescent="0.25">
      <c r="B11" s="557"/>
      <c r="C11" s="63" t="s">
        <v>136</v>
      </c>
      <c r="D11" s="64" t="s">
        <v>137</v>
      </c>
      <c r="E11" s="64" t="s">
        <v>209</v>
      </c>
      <c r="F11" s="64" t="s">
        <v>139</v>
      </c>
      <c r="G11" s="64" t="s">
        <v>140</v>
      </c>
      <c r="H11" s="558" t="s">
        <v>141</v>
      </c>
      <c r="I11" s="559"/>
      <c r="J11" s="560" t="s">
        <v>142</v>
      </c>
    </row>
    <row r="12" spans="2:11" ht="14" x14ac:dyDescent="0.25">
      <c r="B12" s="561" t="s">
        <v>143</v>
      </c>
      <c r="C12" s="562" t="s">
        <v>12</v>
      </c>
      <c r="D12" s="52"/>
      <c r="E12" s="53"/>
      <c r="F12" s="53"/>
      <c r="G12" s="65">
        <f>ROUND(Summary!D13,0)-ROUND(Summary!C29,0)</f>
        <v>0</v>
      </c>
      <c r="H12" s="66">
        <f>ROUND(Summary!F13,0)+'k. Non-Federal Resources'!D55</f>
        <v>0</v>
      </c>
      <c r="I12" s="563"/>
      <c r="J12" s="564">
        <f>ROUND(SUM(E12:H12),0)</f>
        <v>0</v>
      </c>
    </row>
    <row r="13" spans="2:11" ht="14" x14ac:dyDescent="0.25">
      <c r="B13" s="561" t="s">
        <v>145</v>
      </c>
      <c r="C13" s="562" t="s">
        <v>13</v>
      </c>
      <c r="D13" s="52"/>
      <c r="E13" s="53"/>
      <c r="F13" s="53"/>
      <c r="G13" s="65">
        <f>ROUND(Summary!D14,0)-ROUND(Summary!D29,0)</f>
        <v>0</v>
      </c>
      <c r="H13" s="66">
        <f>ROUND(Summary!F14,0)+'k. Non-Federal Resources'!E55</f>
        <v>0</v>
      </c>
      <c r="I13" s="563"/>
      <c r="J13" s="564">
        <f>ROUND(SUM(E13:H13),0)</f>
        <v>0</v>
      </c>
    </row>
    <row r="14" spans="2:11" ht="14" x14ac:dyDescent="0.25">
      <c r="B14" s="561" t="s">
        <v>147</v>
      </c>
      <c r="C14" s="562" t="s">
        <v>14</v>
      </c>
      <c r="D14" s="52"/>
      <c r="E14" s="53"/>
      <c r="F14" s="53"/>
      <c r="G14" s="65">
        <f>ROUND(Summary!D15,0)-ROUND(Summary!E29,0)</f>
        <v>0</v>
      </c>
      <c r="H14" s="66">
        <f>ROUND(Summary!F15,0)+'k. Non-Federal Resources'!F55</f>
        <v>0</v>
      </c>
      <c r="I14" s="563"/>
      <c r="J14" s="564">
        <f>ROUND(SUM(E14:H14),0)</f>
        <v>0</v>
      </c>
    </row>
    <row r="15" spans="2:11" ht="14" x14ac:dyDescent="0.25">
      <c r="B15" s="565" t="s">
        <v>149</v>
      </c>
      <c r="C15" s="562" t="s">
        <v>15</v>
      </c>
      <c r="D15" s="55"/>
      <c r="E15" s="56"/>
      <c r="F15" s="56"/>
      <c r="G15" s="65">
        <f>ROUND(Summary!D16,0)-ROUND(Summary!F29,0)</f>
        <v>0</v>
      </c>
      <c r="H15" s="66">
        <f>ROUND(Summary!F16,0)+'k. Non-Federal Resources'!G55</f>
        <v>0</v>
      </c>
      <c r="I15" s="566"/>
      <c r="J15" s="564">
        <f>ROUND(SUM(E15:H15),0)</f>
        <v>0</v>
      </c>
    </row>
    <row r="16" spans="2:11" ht="14" x14ac:dyDescent="0.25">
      <c r="B16" s="565" t="s">
        <v>150</v>
      </c>
      <c r="C16" s="562" t="s">
        <v>16</v>
      </c>
      <c r="D16" s="55"/>
      <c r="E16" s="56"/>
      <c r="F16" s="56"/>
      <c r="G16" s="65">
        <f>ROUND(Summary!D17,0)-ROUND(Summary!G29,0)</f>
        <v>0</v>
      </c>
      <c r="H16" s="66">
        <f>ROUND(Summary!F17,0)+'k. Non-Federal Resources'!H55</f>
        <v>0</v>
      </c>
      <c r="I16" s="566"/>
      <c r="J16" s="564">
        <f>ROUND(SUM(E16:H16),0)</f>
        <v>0</v>
      </c>
    </row>
    <row r="17" spans="2:10" ht="14.5" thickBot="1" x14ac:dyDescent="0.3">
      <c r="B17" s="1087" t="s">
        <v>151</v>
      </c>
      <c r="C17" s="1088"/>
      <c r="D17" s="567"/>
      <c r="E17" s="568"/>
      <c r="F17" s="568"/>
      <c r="G17" s="569">
        <f>ROUND(SUM(G12:G16),0)</f>
        <v>0</v>
      </c>
      <c r="H17" s="570">
        <f>ROUND(SUM(H12:H16),0)</f>
        <v>0</v>
      </c>
      <c r="I17" s="571"/>
      <c r="J17" s="572">
        <f>ROUND(SUM(J12:J16),0)</f>
        <v>0</v>
      </c>
    </row>
    <row r="18" spans="2:10" ht="14.5" thickBot="1" x14ac:dyDescent="0.3">
      <c r="B18" s="1089" t="s">
        <v>18</v>
      </c>
      <c r="C18" s="1090"/>
      <c r="D18" s="1090"/>
      <c r="E18" s="1090"/>
      <c r="F18" s="1090"/>
      <c r="G18" s="1090"/>
      <c r="H18" s="1090"/>
      <c r="I18" s="1090"/>
      <c r="J18" s="1091"/>
    </row>
    <row r="19" spans="2:10" ht="14" x14ac:dyDescent="0.25">
      <c r="B19" s="1092" t="s">
        <v>152</v>
      </c>
      <c r="C19" s="1094" t="s">
        <v>153</v>
      </c>
      <c r="D19" s="1095"/>
      <c r="E19" s="1068" t="s">
        <v>154</v>
      </c>
      <c r="F19" s="1069"/>
      <c r="G19" s="1069"/>
      <c r="H19" s="1069"/>
      <c r="I19" s="573"/>
      <c r="J19" s="1070" t="s">
        <v>17</v>
      </c>
    </row>
    <row r="20" spans="2:10" ht="14" x14ac:dyDescent="0.25">
      <c r="B20" s="1093"/>
      <c r="C20" s="1096"/>
      <c r="D20" s="1097"/>
      <c r="E20" s="562" t="s">
        <v>12</v>
      </c>
      <c r="F20" s="562" t="s">
        <v>13</v>
      </c>
      <c r="G20" s="562" t="s">
        <v>14</v>
      </c>
      <c r="H20" s="562" t="s">
        <v>15</v>
      </c>
      <c r="I20" s="562" t="s">
        <v>16</v>
      </c>
      <c r="J20" s="1071"/>
    </row>
    <row r="21" spans="2:10" ht="14" x14ac:dyDescent="0.25">
      <c r="B21" s="553"/>
      <c r="C21" s="1074" t="s">
        <v>157</v>
      </c>
      <c r="D21" s="1074"/>
      <c r="E21" s="67">
        <f>ROUND(Summary!C21,0)</f>
        <v>0</v>
      </c>
      <c r="F21" s="67">
        <f>ROUND(Summary!D21,0)</f>
        <v>0</v>
      </c>
      <c r="G21" s="67">
        <f>ROUND(Summary!E21,0)</f>
        <v>0</v>
      </c>
      <c r="H21" s="67">
        <f>ROUND(Summary!F21,0)</f>
        <v>0</v>
      </c>
      <c r="I21" s="67">
        <f>ROUND(Summary!G21,0)</f>
        <v>0</v>
      </c>
      <c r="J21" s="574">
        <f t="shared" ref="J21:J30" si="0">ROUND(SUM(E21:I21),0)</f>
        <v>0</v>
      </c>
    </row>
    <row r="22" spans="2:10" ht="14" x14ac:dyDescent="0.25">
      <c r="B22" s="575"/>
      <c r="C22" s="1072" t="s">
        <v>158</v>
      </c>
      <c r="D22" s="1072"/>
      <c r="E22" s="65">
        <f>ROUND(Summary!C22,0)</f>
        <v>0</v>
      </c>
      <c r="F22" s="65">
        <f>ROUND(Summary!D22,0)</f>
        <v>0</v>
      </c>
      <c r="G22" s="65">
        <f>ROUND(Summary!E22,0)</f>
        <v>0</v>
      </c>
      <c r="H22" s="65">
        <f>ROUND(Summary!F22,0)</f>
        <v>0</v>
      </c>
      <c r="I22" s="65">
        <f>ROUND(Summary!G22,0)</f>
        <v>0</v>
      </c>
      <c r="J22" s="574">
        <f t="shared" si="0"/>
        <v>0</v>
      </c>
    </row>
    <row r="23" spans="2:10" ht="14" x14ac:dyDescent="0.25">
      <c r="B23" s="553"/>
      <c r="C23" s="1074" t="s">
        <v>159</v>
      </c>
      <c r="D23" s="1074"/>
      <c r="E23" s="65">
        <f>ROUND(Summary!C23,0)</f>
        <v>0</v>
      </c>
      <c r="F23" s="65">
        <f>ROUND(Summary!D23,0)</f>
        <v>0</v>
      </c>
      <c r="G23" s="65">
        <f>ROUND(Summary!E23,0)</f>
        <v>0</v>
      </c>
      <c r="H23" s="65">
        <f>ROUND(Summary!F23,0)</f>
        <v>0</v>
      </c>
      <c r="I23" s="65">
        <f>ROUND(Summary!G23,0)</f>
        <v>0</v>
      </c>
      <c r="J23" s="574">
        <f t="shared" si="0"/>
        <v>0</v>
      </c>
    </row>
    <row r="24" spans="2:10" ht="14" x14ac:dyDescent="0.25">
      <c r="B24" s="575"/>
      <c r="C24" s="1072" t="s">
        <v>160</v>
      </c>
      <c r="D24" s="1072"/>
      <c r="E24" s="65">
        <f>ROUND(Summary!C24,0)</f>
        <v>0</v>
      </c>
      <c r="F24" s="65">
        <f>ROUND(Summary!D24,0)</f>
        <v>0</v>
      </c>
      <c r="G24" s="65">
        <f>ROUND(Summary!E24,0)</f>
        <v>0</v>
      </c>
      <c r="H24" s="65">
        <f>ROUND(Summary!F24,0)</f>
        <v>0</v>
      </c>
      <c r="I24" s="65">
        <f>ROUND(Summary!G24,0)</f>
        <v>0</v>
      </c>
      <c r="J24" s="574">
        <f t="shared" si="0"/>
        <v>0</v>
      </c>
    </row>
    <row r="25" spans="2:10" ht="14" x14ac:dyDescent="0.25">
      <c r="B25" s="553"/>
      <c r="C25" s="1074" t="s">
        <v>161</v>
      </c>
      <c r="D25" s="1074"/>
      <c r="E25" s="65">
        <f>ROUND(Summary!C25,0)</f>
        <v>0</v>
      </c>
      <c r="F25" s="65">
        <f>ROUND(Summary!D25,0)</f>
        <v>0</v>
      </c>
      <c r="G25" s="65">
        <f>ROUND(Summary!E25,0)</f>
        <v>0</v>
      </c>
      <c r="H25" s="65">
        <f>ROUND(Summary!F25,0)</f>
        <v>0</v>
      </c>
      <c r="I25" s="65">
        <f>ROUND(Summary!G25,0)</f>
        <v>0</v>
      </c>
      <c r="J25" s="574">
        <f t="shared" si="0"/>
        <v>0</v>
      </c>
    </row>
    <row r="26" spans="2:10" ht="14" x14ac:dyDescent="0.25">
      <c r="B26" s="575"/>
      <c r="C26" s="1072" t="s">
        <v>162</v>
      </c>
      <c r="D26" s="1072"/>
      <c r="E26" s="65">
        <f>ROUND(Summary!C30,0)-Summary!C29</f>
        <v>0</v>
      </c>
      <c r="F26" s="65">
        <f>ROUND(Summary!D30,0)-Summary!D29</f>
        <v>0</v>
      </c>
      <c r="G26" s="65">
        <f>ROUND(Summary!E30,0)-Summary!E29</f>
        <v>0</v>
      </c>
      <c r="H26" s="65">
        <f>ROUND(Summary!F30,0)-Summary!F29</f>
        <v>0</v>
      </c>
      <c r="I26" s="65">
        <f>ROUND(Summary!G30,0)-Summary!G29</f>
        <v>0</v>
      </c>
      <c r="J26" s="574">
        <f t="shared" si="0"/>
        <v>0</v>
      </c>
    </row>
    <row r="27" spans="2:10" ht="14" x14ac:dyDescent="0.25">
      <c r="B27" s="553"/>
      <c r="C27" s="1074" t="s">
        <v>163</v>
      </c>
      <c r="D27" s="1074"/>
      <c r="E27" s="65">
        <f>ROUND(Summary!C31,0)</f>
        <v>0</v>
      </c>
      <c r="F27" s="65">
        <f>ROUND(Summary!D31,0)</f>
        <v>0</v>
      </c>
      <c r="G27" s="65">
        <f>ROUND(Summary!E31,0)</f>
        <v>0</v>
      </c>
      <c r="H27" s="65">
        <f>ROUND(Summary!F31,0)</f>
        <v>0</v>
      </c>
      <c r="I27" s="65">
        <f>ROUND(Summary!G31,0)</f>
        <v>0</v>
      </c>
      <c r="J27" s="574">
        <f t="shared" si="0"/>
        <v>0</v>
      </c>
    </row>
    <row r="28" spans="2:10" ht="14" x14ac:dyDescent="0.25">
      <c r="B28" s="575"/>
      <c r="C28" s="1072" t="s">
        <v>164</v>
      </c>
      <c r="D28" s="1072"/>
      <c r="E28" s="65">
        <f>ROUND(Summary!C32,0)</f>
        <v>0</v>
      </c>
      <c r="F28" s="65">
        <f>ROUND(Summary!D32,0)</f>
        <v>0</v>
      </c>
      <c r="G28" s="65">
        <f>ROUND(Summary!E32,0)</f>
        <v>0</v>
      </c>
      <c r="H28" s="65">
        <f>ROUND(Summary!F32,0)</f>
        <v>0</v>
      </c>
      <c r="I28" s="65">
        <f>ROUND(Summary!G32,0)</f>
        <v>0</v>
      </c>
      <c r="J28" s="574">
        <f t="shared" si="0"/>
        <v>0</v>
      </c>
    </row>
    <row r="29" spans="2:10" ht="14" x14ac:dyDescent="0.25">
      <c r="B29" s="553"/>
      <c r="C29" s="1072" t="s">
        <v>165</v>
      </c>
      <c r="D29" s="1073"/>
      <c r="E29" s="65">
        <f>ROUND(Summary!C33,0)</f>
        <v>0</v>
      </c>
      <c r="F29" s="65">
        <f>ROUND(Summary!D33,0)</f>
        <v>0</v>
      </c>
      <c r="G29" s="65">
        <f>ROUND(Summary!E33,0)</f>
        <v>0</v>
      </c>
      <c r="H29" s="65">
        <f>ROUND(Summary!F33,0)</f>
        <v>0</v>
      </c>
      <c r="I29" s="65">
        <f>ROUND(Summary!G33,0)</f>
        <v>0</v>
      </c>
      <c r="J29" s="574">
        <f t="shared" si="0"/>
        <v>0</v>
      </c>
    </row>
    <row r="30" spans="2:10" ht="14" x14ac:dyDescent="0.25">
      <c r="B30" s="575"/>
      <c r="C30" s="1072" t="s">
        <v>166</v>
      </c>
      <c r="D30" s="1072"/>
      <c r="E30" s="65">
        <f>ROUND(Summary!C34,0)</f>
        <v>0</v>
      </c>
      <c r="F30" s="65">
        <f>ROUND(Summary!D34,0)</f>
        <v>0</v>
      </c>
      <c r="G30" s="65">
        <f>ROUND(Summary!E34,0)</f>
        <v>0</v>
      </c>
      <c r="H30" s="65">
        <f>ROUND(Summary!F34,0)</f>
        <v>0</v>
      </c>
      <c r="I30" s="65">
        <f>ROUND(Summary!G34,0)</f>
        <v>0</v>
      </c>
      <c r="J30" s="574">
        <f t="shared" si="0"/>
        <v>0</v>
      </c>
    </row>
    <row r="31" spans="2:10" ht="14.5" thickBot="1" x14ac:dyDescent="0.3">
      <c r="B31" s="553"/>
      <c r="C31" s="1074" t="s">
        <v>210</v>
      </c>
      <c r="D31" s="1074"/>
      <c r="E31" s="59">
        <f t="shared" ref="E31:J31" si="1">ROUND(SUM(E29:E30),0)</f>
        <v>0</v>
      </c>
      <c r="F31" s="59">
        <f t="shared" si="1"/>
        <v>0</v>
      </c>
      <c r="G31" s="59">
        <f t="shared" si="1"/>
        <v>0</v>
      </c>
      <c r="H31" s="59">
        <f t="shared" si="1"/>
        <v>0</v>
      </c>
      <c r="I31" s="59">
        <f t="shared" si="1"/>
        <v>0</v>
      </c>
      <c r="J31" s="576">
        <f t="shared" si="1"/>
        <v>0</v>
      </c>
    </row>
    <row r="32" spans="2:10" ht="14.5" thickBot="1" x14ac:dyDescent="0.3">
      <c r="B32" s="1075"/>
      <c r="C32" s="1076"/>
      <c r="D32" s="1076"/>
      <c r="E32" s="1076"/>
      <c r="F32" s="1076"/>
      <c r="G32" s="1076"/>
      <c r="H32" s="1076"/>
      <c r="I32" s="1076"/>
      <c r="J32" s="1077"/>
    </row>
    <row r="33" spans="2:11" ht="14.5" thickBot="1" x14ac:dyDescent="0.3">
      <c r="B33" s="577" t="s">
        <v>168</v>
      </c>
      <c r="C33" s="1106" t="s">
        <v>169</v>
      </c>
      <c r="D33" s="1106"/>
      <c r="E33" s="578">
        <v>0</v>
      </c>
      <c r="F33" s="578">
        <v>0</v>
      </c>
      <c r="G33" s="578">
        <v>0</v>
      </c>
      <c r="H33" s="578">
        <v>0</v>
      </c>
      <c r="I33" s="578">
        <v>0</v>
      </c>
      <c r="J33" s="579">
        <f>ROUND(SUM(E33:H33),0)</f>
        <v>0</v>
      </c>
    </row>
    <row r="34" spans="2:11" ht="14.5" thickBot="1" x14ac:dyDescent="0.3">
      <c r="B34" s="1089" t="s">
        <v>174</v>
      </c>
      <c r="C34" s="1090"/>
      <c r="D34" s="1090"/>
      <c r="E34" s="1090"/>
      <c r="F34" s="1090"/>
      <c r="G34" s="1090"/>
      <c r="H34" s="1090"/>
      <c r="I34" s="1090"/>
      <c r="J34" s="1091"/>
    </row>
    <row r="35" spans="2:11" ht="14" x14ac:dyDescent="0.25">
      <c r="B35" s="580"/>
      <c r="C35" s="1060" t="s">
        <v>175</v>
      </c>
      <c r="D35" s="1061"/>
      <c r="E35" s="581" t="s">
        <v>176</v>
      </c>
      <c r="F35" s="581" t="s">
        <v>177</v>
      </c>
      <c r="G35" s="582" t="s">
        <v>178</v>
      </c>
      <c r="H35" s="583"/>
      <c r="I35" s="584"/>
      <c r="J35" s="585" t="s">
        <v>255</v>
      </c>
      <c r="K35" s="61"/>
    </row>
    <row r="36" spans="2:11" ht="14" x14ac:dyDescent="0.25">
      <c r="B36" s="586" t="s">
        <v>180</v>
      </c>
      <c r="C36" s="1062">
        <f>G5</f>
        <v>0</v>
      </c>
      <c r="D36" s="1063"/>
      <c r="E36" s="54">
        <f>ROUND('k. Non-Federal Resources'!I22+'j. Cost Share'!J28,0)</f>
        <v>0</v>
      </c>
      <c r="F36" s="54">
        <f>ROUND('k. Non-Federal Resources'!I38,0)</f>
        <v>0</v>
      </c>
      <c r="G36" s="587">
        <f>ROUND('k. Non-Federal Resources'!I54,0)</f>
        <v>0</v>
      </c>
      <c r="H36" s="588"/>
      <c r="I36" s="589"/>
      <c r="J36" s="564">
        <f>ROUND(SUM(E36:G36),0)</f>
        <v>0</v>
      </c>
      <c r="K36" s="590"/>
    </row>
    <row r="37" spans="2:11" ht="14" x14ac:dyDescent="0.25">
      <c r="B37" s="586" t="s">
        <v>181</v>
      </c>
      <c r="C37" s="1064"/>
      <c r="D37" s="1065"/>
      <c r="E37" s="53"/>
      <c r="F37" s="53"/>
      <c r="G37" s="57"/>
      <c r="H37" s="588"/>
      <c r="I37" s="589"/>
      <c r="J37" s="564">
        <f t="shared" ref="J37:J39" si="2">ROUND(SUM(E37:G37),0)</f>
        <v>0</v>
      </c>
      <c r="K37" s="119"/>
    </row>
    <row r="38" spans="2:11" ht="14" x14ac:dyDescent="0.25">
      <c r="B38" s="586" t="s">
        <v>182</v>
      </c>
      <c r="C38" s="1064"/>
      <c r="D38" s="1065"/>
      <c r="E38" s="53"/>
      <c r="F38" s="53"/>
      <c r="G38" s="57"/>
      <c r="H38" s="588"/>
      <c r="I38" s="589"/>
      <c r="J38" s="564">
        <f t="shared" si="2"/>
        <v>0</v>
      </c>
    </row>
    <row r="39" spans="2:11" ht="14" x14ac:dyDescent="0.25">
      <c r="B39" s="586" t="s">
        <v>183</v>
      </c>
      <c r="C39" s="1066"/>
      <c r="D39" s="1067"/>
      <c r="E39" s="53"/>
      <c r="F39" s="53"/>
      <c r="G39" s="57"/>
      <c r="H39" s="588"/>
      <c r="I39" s="589"/>
      <c r="J39" s="564">
        <f t="shared" si="2"/>
        <v>0</v>
      </c>
    </row>
    <row r="40" spans="2:11" ht="14.5" thickBot="1" x14ac:dyDescent="0.3">
      <c r="B40" s="591" t="s">
        <v>256</v>
      </c>
      <c r="C40" s="592"/>
      <c r="D40" s="593"/>
      <c r="E40" s="54">
        <f>ROUND(SUM(E36:E39),0)</f>
        <v>0</v>
      </c>
      <c r="F40" s="54">
        <f>ROUND(SUM(F36:F39),0)</f>
        <v>0</v>
      </c>
      <c r="G40" s="54">
        <f>ROUND(SUM(G36:G39),0)</f>
        <v>0</v>
      </c>
      <c r="H40" s="594"/>
      <c r="I40" s="595"/>
      <c r="J40" s="564">
        <f>ROUND(SUM(J36:J39),0)</f>
        <v>0</v>
      </c>
    </row>
    <row r="41" spans="2:11" ht="14" x14ac:dyDescent="0.25">
      <c r="B41" s="596"/>
      <c r="C41" s="58"/>
      <c r="D41" s="58"/>
      <c r="E41" s="60"/>
      <c r="F41" s="60"/>
      <c r="G41" s="60"/>
      <c r="H41" s="60"/>
      <c r="I41" s="60"/>
      <c r="J41" s="597"/>
    </row>
    <row r="42" spans="2:11" x14ac:dyDescent="0.25">
      <c r="B42" s="598"/>
      <c r="C42" s="58"/>
      <c r="D42" s="58"/>
      <c r="E42" s="58"/>
      <c r="F42" s="58"/>
      <c r="G42" s="58"/>
      <c r="H42" s="58"/>
      <c r="I42" s="58"/>
      <c r="J42" s="599" t="s">
        <v>257</v>
      </c>
    </row>
    <row r="43" spans="2:11" x14ac:dyDescent="0.25">
      <c r="B43" s="1051"/>
      <c r="C43" s="1052"/>
      <c r="D43" s="1053"/>
      <c r="E43" s="1054"/>
      <c r="F43" s="1054"/>
      <c r="G43" s="1054"/>
      <c r="H43" s="120"/>
      <c r="I43" s="1055" t="s">
        <v>258</v>
      </c>
      <c r="J43" s="1056"/>
    </row>
    <row r="44" spans="2:11" ht="13" thickBot="1" x14ac:dyDescent="0.3">
      <c r="B44" s="1057" t="s">
        <v>173</v>
      </c>
      <c r="C44" s="1058"/>
      <c r="D44" s="1058"/>
      <c r="E44" s="1058"/>
      <c r="F44" s="1058"/>
      <c r="G44" s="1058"/>
      <c r="H44" s="1058"/>
      <c r="I44" s="1058"/>
      <c r="J44" s="1059"/>
    </row>
    <row r="45" spans="2:11" x14ac:dyDescent="0.25"/>
  </sheetData>
  <sheetProtection algorithmName="SHA-512" hashValue="hLQpODrpcKzY5nsKo9FgW7TnwxjbNkPM8tpj0JU/UIwZ5IuNIhG5OZ+2P7bxSUoPGxAg3okacuBUuDRoQTilTQ==" saltValue="M61miKgd1ev6t3NFhrr28w==" spinCount="100000" sheet="1" objects="1" scenarios="1"/>
  <mergeCells count="41">
    <mergeCell ref="B2:D2"/>
    <mergeCell ref="D5:E5"/>
    <mergeCell ref="B17:C17"/>
    <mergeCell ref="B18:J18"/>
    <mergeCell ref="B19:B20"/>
    <mergeCell ref="C19:D20"/>
    <mergeCell ref="B5:C5"/>
    <mergeCell ref="G5:H5"/>
    <mergeCell ref="B6:J6"/>
    <mergeCell ref="B7:J7"/>
    <mergeCell ref="B8:J8"/>
    <mergeCell ref="B9:B10"/>
    <mergeCell ref="C9:C10"/>
    <mergeCell ref="D9:D10"/>
    <mergeCell ref="E9:F9"/>
    <mergeCell ref="G9:J9"/>
    <mergeCell ref="B34:J34"/>
    <mergeCell ref="C26:D26"/>
    <mergeCell ref="C27:D27"/>
    <mergeCell ref="C28:D28"/>
    <mergeCell ref="C30:D30"/>
    <mergeCell ref="C33:D33"/>
    <mergeCell ref="E19:H19"/>
    <mergeCell ref="J19:J20"/>
    <mergeCell ref="C29:D29"/>
    <mergeCell ref="C31:D31"/>
    <mergeCell ref="B32:J32"/>
    <mergeCell ref="C25:D25"/>
    <mergeCell ref="C21:D21"/>
    <mergeCell ref="C22:D22"/>
    <mergeCell ref="C23:D23"/>
    <mergeCell ref="C24:D24"/>
    <mergeCell ref="B43:C43"/>
    <mergeCell ref="D43:G43"/>
    <mergeCell ref="I43:J43"/>
    <mergeCell ref="B44:J44"/>
    <mergeCell ref="C35:D35"/>
    <mergeCell ref="C36:D36"/>
    <mergeCell ref="C37:D37"/>
    <mergeCell ref="C38:D38"/>
    <mergeCell ref="C39:D39"/>
  </mergeCells>
  <pageMargins left="0.7" right="0.7" top="0.75" bottom="0.75" header="0.3" footer="0.3"/>
  <pageSetup scale="7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79998168889431442"/>
    <pageSetUpPr fitToPage="1"/>
  </sheetPr>
  <dimension ref="A1:W44"/>
  <sheetViews>
    <sheetView showGridLines="0" zoomScaleNormal="100" workbookViewId="0"/>
  </sheetViews>
  <sheetFormatPr defaultColWidth="0" defaultRowHeight="12.5" zeroHeight="1" x14ac:dyDescent="0.25"/>
  <cols>
    <col min="1" max="1" width="3.1796875" style="131" customWidth="1"/>
    <col min="2" max="2" width="24.1796875" style="130" customWidth="1"/>
    <col min="3" max="7" width="16.453125" style="130" customWidth="1"/>
    <col min="8" max="8" width="21.453125" style="131" customWidth="1"/>
    <col min="9" max="9" width="16.453125" style="131" customWidth="1"/>
    <col min="10" max="10" width="45.81640625" style="132" customWidth="1"/>
    <col min="11" max="11" width="3.81640625" style="131" customWidth="1"/>
    <col min="12" max="23" width="9.26953125" style="131" hidden="1" customWidth="1"/>
    <col min="24" max="16384" width="9.1796875" style="131" hidden="1"/>
  </cols>
  <sheetData>
    <row r="1" spans="2:17" x14ac:dyDescent="0.25"/>
    <row r="2" spans="2:17" s="132" customFormat="1" ht="11.25" customHeight="1" x14ac:dyDescent="0.25">
      <c r="B2" s="133" t="s">
        <v>37</v>
      </c>
      <c r="C2" s="134"/>
      <c r="D2" s="754" t="s">
        <v>221</v>
      </c>
      <c r="E2" s="754"/>
      <c r="F2" s="754"/>
      <c r="G2" s="754"/>
      <c r="H2" s="754"/>
      <c r="I2" s="754"/>
      <c r="J2" s="135"/>
      <c r="K2" s="136"/>
      <c r="L2" s="136"/>
      <c r="M2" s="136"/>
      <c r="N2" s="136"/>
      <c r="O2" s="136"/>
      <c r="P2" s="136"/>
      <c r="Q2" s="136"/>
    </row>
    <row r="3" spans="2:17" s="132" customFormat="1" ht="11.25" customHeight="1" x14ac:dyDescent="0.25">
      <c r="B3" s="133" t="s">
        <v>296</v>
      </c>
      <c r="C3" s="134"/>
      <c r="D3" s="754"/>
      <c r="E3" s="754"/>
      <c r="F3" s="754"/>
      <c r="G3" s="754"/>
      <c r="H3" s="754"/>
      <c r="I3" s="754"/>
      <c r="J3" s="135"/>
      <c r="K3" s="136"/>
      <c r="L3" s="136"/>
      <c r="M3" s="136"/>
      <c r="N3" s="136"/>
      <c r="O3" s="136"/>
      <c r="P3" s="136"/>
      <c r="Q3" s="136"/>
    </row>
    <row r="4" spans="2:17" s="138" customFormat="1" ht="16.5" customHeight="1" x14ac:dyDescent="0.25">
      <c r="B4" s="137" t="s">
        <v>0</v>
      </c>
      <c r="C4" s="722"/>
      <c r="D4" s="722"/>
      <c r="E4" s="722"/>
      <c r="F4" s="722"/>
      <c r="G4" s="725" t="s">
        <v>1</v>
      </c>
      <c r="H4" s="725"/>
      <c r="I4" s="722"/>
      <c r="J4" s="722"/>
    </row>
    <row r="5" spans="2:17" s="138" customFormat="1" ht="19.5" customHeight="1" x14ac:dyDescent="0.25">
      <c r="B5" s="137" t="s">
        <v>2</v>
      </c>
      <c r="C5" s="722"/>
      <c r="D5" s="722"/>
      <c r="E5" s="722"/>
      <c r="F5" s="722"/>
      <c r="G5" s="725" t="s">
        <v>3</v>
      </c>
      <c r="H5" s="725"/>
      <c r="I5" s="722"/>
      <c r="J5" s="722"/>
    </row>
    <row r="6" spans="2:17" s="138" customFormat="1" ht="10.5" customHeight="1" thickBot="1" x14ac:dyDescent="0.3">
      <c r="B6" s="137"/>
      <c r="C6" s="139"/>
      <c r="D6" s="139"/>
      <c r="E6" s="137"/>
      <c r="F6" s="137"/>
      <c r="G6" s="137"/>
      <c r="H6" s="137"/>
      <c r="I6" s="137"/>
      <c r="J6" s="140" t="s">
        <v>4</v>
      </c>
    </row>
    <row r="7" spans="2:17" ht="25.5" customHeight="1" x14ac:dyDescent="0.25">
      <c r="B7" s="736" t="s">
        <v>268</v>
      </c>
      <c r="C7" s="737"/>
      <c r="D7" s="737"/>
      <c r="E7" s="737"/>
      <c r="F7" s="737"/>
      <c r="G7" s="737"/>
      <c r="H7" s="737"/>
      <c r="I7" s="737"/>
      <c r="J7" s="738"/>
    </row>
    <row r="8" spans="2:17" ht="194.5" customHeight="1" thickBot="1" x14ac:dyDescent="0.3">
      <c r="B8" s="739" t="s">
        <v>312</v>
      </c>
      <c r="C8" s="740"/>
      <c r="D8" s="740"/>
      <c r="E8" s="740"/>
      <c r="F8" s="740"/>
      <c r="G8" s="740"/>
      <c r="H8" s="740"/>
      <c r="I8" s="740"/>
      <c r="J8" s="741"/>
      <c r="L8" s="138"/>
      <c r="M8" s="138"/>
      <c r="N8" s="138"/>
      <c r="O8" s="138"/>
      <c r="P8" s="138"/>
      <c r="Q8" s="138"/>
    </row>
    <row r="9" spans="2:17" ht="7.5" customHeight="1" thickBot="1" x14ac:dyDescent="0.3">
      <c r="B9" s="141"/>
      <c r="H9" s="130"/>
      <c r="I9" s="130"/>
      <c r="J9" s="142"/>
      <c r="L9" s="138"/>
      <c r="M9" s="138"/>
      <c r="N9" s="138"/>
      <c r="O9" s="138"/>
      <c r="P9" s="138"/>
      <c r="Q9" s="138"/>
    </row>
    <row r="10" spans="2:17" ht="29.25" customHeight="1" thickBot="1" x14ac:dyDescent="0.3">
      <c r="B10" s="755" t="s">
        <v>5</v>
      </c>
      <c r="C10" s="756"/>
      <c r="D10" s="756"/>
      <c r="E10" s="756"/>
      <c r="F10" s="756"/>
      <c r="G10" s="756"/>
      <c r="H10" s="756"/>
      <c r="I10" s="756"/>
      <c r="J10" s="757"/>
      <c r="L10" s="138"/>
      <c r="M10" s="138"/>
      <c r="N10" s="138"/>
      <c r="O10" s="138"/>
      <c r="P10" s="138"/>
      <c r="Q10" s="138"/>
    </row>
    <row r="11" spans="2:17" ht="14.5" customHeight="1" thickBot="1" x14ac:dyDescent="0.3">
      <c r="B11" s="145" t="s">
        <v>6</v>
      </c>
      <c r="C11" s="720"/>
      <c r="D11" s="748" t="s">
        <v>7</v>
      </c>
      <c r="E11" s="726"/>
      <c r="F11" s="726" t="s">
        <v>8</v>
      </c>
      <c r="G11" s="726"/>
      <c r="H11" s="726" t="s">
        <v>291</v>
      </c>
      <c r="I11" s="718" t="s">
        <v>10</v>
      </c>
      <c r="J11" s="744" t="s">
        <v>11</v>
      </c>
      <c r="L11" s="138"/>
      <c r="M11" s="138"/>
      <c r="N11" s="138"/>
      <c r="O11" s="138"/>
      <c r="P11" s="138"/>
      <c r="Q11" s="138"/>
    </row>
    <row r="12" spans="2:17" ht="9.65" customHeight="1" thickBot="1" x14ac:dyDescent="0.3">
      <c r="B12" s="742"/>
      <c r="C12" s="721"/>
      <c r="D12" s="749"/>
      <c r="E12" s="727"/>
      <c r="F12" s="727"/>
      <c r="G12" s="727"/>
      <c r="H12" s="727"/>
      <c r="I12" s="719"/>
      <c r="J12" s="745"/>
      <c r="L12" s="138"/>
      <c r="M12" s="138"/>
      <c r="N12" s="138"/>
      <c r="O12" s="138"/>
      <c r="P12" s="138"/>
      <c r="Q12" s="138"/>
    </row>
    <row r="13" spans="2:17" ht="14" x14ac:dyDescent="0.25">
      <c r="B13" s="743"/>
      <c r="C13" s="147" t="s">
        <v>12</v>
      </c>
      <c r="D13" s="752">
        <f>H13-F13</f>
        <v>0</v>
      </c>
      <c r="E13" s="728"/>
      <c r="F13" s="728">
        <f>'j. Cost Share'!E28</f>
        <v>0</v>
      </c>
      <c r="G13" s="728"/>
      <c r="H13" s="148">
        <f>C35</f>
        <v>0</v>
      </c>
      <c r="I13" s="149">
        <f t="shared" ref="I13:I18" si="0">IF(H13&gt;0,F13/H13,0)</f>
        <v>0</v>
      </c>
      <c r="J13" s="180"/>
      <c r="L13" s="138"/>
      <c r="M13" s="138"/>
      <c r="N13" s="138"/>
      <c r="O13" s="138"/>
      <c r="P13" s="138"/>
      <c r="Q13" s="138"/>
    </row>
    <row r="14" spans="2:17" ht="14" x14ac:dyDescent="0.25">
      <c r="B14" s="743"/>
      <c r="C14" s="150" t="s">
        <v>13</v>
      </c>
      <c r="D14" s="751">
        <f>H14-F14</f>
        <v>0</v>
      </c>
      <c r="E14" s="729"/>
      <c r="F14" s="729">
        <f>'j. Cost Share'!F28</f>
        <v>0</v>
      </c>
      <c r="G14" s="729"/>
      <c r="H14" s="151">
        <f>D35</f>
        <v>0</v>
      </c>
      <c r="I14" s="152">
        <f t="shared" si="0"/>
        <v>0</v>
      </c>
      <c r="J14" s="181"/>
      <c r="L14" s="138"/>
      <c r="M14" s="138"/>
      <c r="N14" s="138"/>
      <c r="O14" s="138"/>
      <c r="P14" s="138"/>
      <c r="Q14" s="138"/>
    </row>
    <row r="15" spans="2:17" ht="14" x14ac:dyDescent="0.25">
      <c r="B15" s="743"/>
      <c r="C15" s="150" t="s">
        <v>14</v>
      </c>
      <c r="D15" s="751">
        <f>H15-F15</f>
        <v>0</v>
      </c>
      <c r="E15" s="729"/>
      <c r="F15" s="729">
        <f>'j. Cost Share'!G28</f>
        <v>0</v>
      </c>
      <c r="G15" s="729"/>
      <c r="H15" s="151">
        <f>E35</f>
        <v>0</v>
      </c>
      <c r="I15" s="152">
        <f t="shared" si="0"/>
        <v>0</v>
      </c>
      <c r="J15" s="181"/>
      <c r="L15" s="138"/>
      <c r="M15" s="138"/>
      <c r="N15" s="138"/>
      <c r="O15" s="138"/>
      <c r="P15" s="138"/>
      <c r="Q15" s="138"/>
    </row>
    <row r="16" spans="2:17" ht="14" x14ac:dyDescent="0.25">
      <c r="B16" s="743"/>
      <c r="C16" s="150" t="s">
        <v>15</v>
      </c>
      <c r="D16" s="751">
        <f>H16-F16</f>
        <v>0</v>
      </c>
      <c r="E16" s="729"/>
      <c r="F16" s="729">
        <f>'j. Cost Share'!H28</f>
        <v>0</v>
      </c>
      <c r="G16" s="729"/>
      <c r="H16" s="151">
        <f>F35</f>
        <v>0</v>
      </c>
      <c r="I16" s="152">
        <f t="shared" si="0"/>
        <v>0</v>
      </c>
      <c r="J16" s="181"/>
      <c r="L16" s="138"/>
      <c r="M16" s="138"/>
      <c r="N16" s="138"/>
      <c r="O16" s="138"/>
      <c r="P16" s="138"/>
      <c r="Q16" s="138"/>
    </row>
    <row r="17" spans="2:17" ht="14.5" thickBot="1" x14ac:dyDescent="0.3">
      <c r="B17" s="743"/>
      <c r="C17" s="153" t="s">
        <v>16</v>
      </c>
      <c r="D17" s="750">
        <f>H17-F17</f>
        <v>0</v>
      </c>
      <c r="E17" s="723"/>
      <c r="F17" s="723">
        <f>'j. Cost Share'!I28</f>
        <v>0</v>
      </c>
      <c r="G17" s="723"/>
      <c r="H17" s="154">
        <f>G35</f>
        <v>0</v>
      </c>
      <c r="I17" s="155">
        <f t="shared" si="0"/>
        <v>0</v>
      </c>
      <c r="J17" s="182"/>
      <c r="L17" s="138"/>
      <c r="M17" s="138"/>
      <c r="N17" s="138"/>
      <c r="O17" s="138"/>
      <c r="P17" s="138"/>
      <c r="Q17" s="138"/>
    </row>
    <row r="18" spans="2:17" ht="14.5" thickBot="1" x14ac:dyDescent="0.3">
      <c r="B18" s="743"/>
      <c r="C18" s="156" t="s">
        <v>17</v>
      </c>
      <c r="D18" s="753">
        <f>SUM(D13:D17)</f>
        <v>0</v>
      </c>
      <c r="E18" s="724"/>
      <c r="F18" s="724">
        <f>SUM(F13:F17)</f>
        <v>0</v>
      </c>
      <c r="G18" s="724"/>
      <c r="H18" s="157">
        <f>SUM(H13:H17)</f>
        <v>0</v>
      </c>
      <c r="I18" s="158">
        <f t="shared" si="0"/>
        <v>0</v>
      </c>
      <c r="J18" s="159"/>
      <c r="L18" s="138"/>
      <c r="M18" s="138"/>
      <c r="N18" s="138"/>
      <c r="O18" s="138"/>
      <c r="P18" s="138"/>
      <c r="Q18" s="138"/>
    </row>
    <row r="19" spans="2:17" ht="9.75" customHeight="1" x14ac:dyDescent="0.25">
      <c r="B19" s="160" t="s">
        <v>18</v>
      </c>
      <c r="C19" s="746" t="s">
        <v>12</v>
      </c>
      <c r="D19" s="726" t="s">
        <v>13</v>
      </c>
      <c r="E19" s="726" t="s">
        <v>14</v>
      </c>
      <c r="F19" s="726" t="s">
        <v>15</v>
      </c>
      <c r="G19" s="726" t="s">
        <v>16</v>
      </c>
      <c r="H19" s="726" t="s">
        <v>292</v>
      </c>
      <c r="I19" s="718" t="s">
        <v>20</v>
      </c>
      <c r="J19" s="720" t="s">
        <v>21</v>
      </c>
      <c r="L19" s="138"/>
      <c r="M19" s="138"/>
      <c r="N19" s="138"/>
      <c r="O19" s="138"/>
      <c r="P19" s="138"/>
      <c r="Q19" s="138"/>
    </row>
    <row r="20" spans="2:17" s="161" customFormat="1" ht="16" customHeight="1" thickBot="1" x14ac:dyDescent="0.3">
      <c r="B20" s="146" t="s">
        <v>19</v>
      </c>
      <c r="C20" s="747"/>
      <c r="D20" s="727"/>
      <c r="E20" s="727"/>
      <c r="F20" s="727"/>
      <c r="G20" s="727"/>
      <c r="H20" s="727"/>
      <c r="I20" s="719"/>
      <c r="J20" s="721"/>
      <c r="L20" s="138"/>
      <c r="M20" s="138"/>
      <c r="N20" s="138"/>
      <c r="O20" s="138"/>
      <c r="P20" s="138"/>
      <c r="Q20" s="138"/>
    </row>
    <row r="21" spans="2:17" ht="15.75" customHeight="1" x14ac:dyDescent="0.25">
      <c r="B21" s="682" t="s">
        <v>22</v>
      </c>
      <c r="C21" s="683">
        <f>'a. Personnel'!F50</f>
        <v>0</v>
      </c>
      <c r="D21" s="684">
        <f>'a. Personnel'!I50</f>
        <v>0</v>
      </c>
      <c r="E21" s="684">
        <f>'a. Personnel'!L50</f>
        <v>0</v>
      </c>
      <c r="F21" s="684">
        <f>'a. Personnel'!O50</f>
        <v>0</v>
      </c>
      <c r="G21" s="684">
        <f>'a. Personnel'!R50</f>
        <v>0</v>
      </c>
      <c r="H21" s="684">
        <f>SUM(C21:G21)</f>
        <v>0</v>
      </c>
      <c r="I21" s="685">
        <f>IF(H21&gt;0,H21/H18,0)</f>
        <v>0</v>
      </c>
      <c r="J21" s="686"/>
      <c r="K21" s="136"/>
      <c r="L21" s="138"/>
      <c r="M21" s="138"/>
      <c r="N21" s="138"/>
      <c r="O21" s="138"/>
      <c r="P21" s="138"/>
      <c r="Q21" s="138"/>
    </row>
    <row r="22" spans="2:17" ht="15.75" customHeight="1" x14ac:dyDescent="0.25">
      <c r="B22" s="164" t="s">
        <v>23</v>
      </c>
      <c r="C22" s="165">
        <f>'b. Fringe'!H24</f>
        <v>0</v>
      </c>
      <c r="D22" s="151">
        <f>'b. Fringe'!K24</f>
        <v>0</v>
      </c>
      <c r="E22" s="151">
        <f>'b. Fringe'!N24</f>
        <v>0</v>
      </c>
      <c r="F22" s="151">
        <f>'b. Fringe'!Q24</f>
        <v>0</v>
      </c>
      <c r="G22" s="151">
        <f>'b. Fringe'!T24</f>
        <v>0</v>
      </c>
      <c r="H22" s="151">
        <f t="shared" ref="H22:H34" si="1">SUM(C22:G22)</f>
        <v>0</v>
      </c>
      <c r="I22" s="152">
        <f>IF(H22&gt;0,H22/H18,0)</f>
        <v>0</v>
      </c>
      <c r="J22" s="123"/>
      <c r="K22" s="136"/>
      <c r="L22" s="138"/>
      <c r="M22" s="138"/>
      <c r="N22" s="138"/>
      <c r="O22" s="138"/>
      <c r="P22" s="138"/>
      <c r="Q22" s="138"/>
    </row>
    <row r="23" spans="2:17" ht="15.75" customHeight="1" x14ac:dyDescent="0.25">
      <c r="B23" s="164" t="s">
        <v>24</v>
      </c>
      <c r="C23" s="165">
        <f>'c. Travel'!M36</f>
        <v>0</v>
      </c>
      <c r="D23" s="151">
        <f>'c. Travel'!M64</f>
        <v>0</v>
      </c>
      <c r="E23" s="151">
        <f>'c. Travel'!M92</f>
        <v>0</v>
      </c>
      <c r="F23" s="151">
        <f>'c. Travel'!M120</f>
        <v>0</v>
      </c>
      <c r="G23" s="151">
        <f>'c. Travel'!M148</f>
        <v>0</v>
      </c>
      <c r="H23" s="151">
        <f t="shared" si="1"/>
        <v>0</v>
      </c>
      <c r="I23" s="152">
        <f>IF(H23&gt;0,H23/H18,0)</f>
        <v>0</v>
      </c>
      <c r="J23" s="123"/>
      <c r="K23" s="136"/>
      <c r="L23" s="138"/>
      <c r="M23" s="138"/>
      <c r="N23" s="138"/>
      <c r="O23" s="138"/>
      <c r="P23" s="138"/>
      <c r="Q23" s="138"/>
    </row>
    <row r="24" spans="2:17" ht="15.75" customHeight="1" x14ac:dyDescent="0.25">
      <c r="B24" s="164" t="s">
        <v>25</v>
      </c>
      <c r="C24" s="165">
        <f>'d. Equipment'!F26</f>
        <v>0</v>
      </c>
      <c r="D24" s="151">
        <f>'d. Equipment'!F44</f>
        <v>0</v>
      </c>
      <c r="E24" s="151">
        <f>'d. Equipment'!F62</f>
        <v>0</v>
      </c>
      <c r="F24" s="151">
        <f>'d. Equipment'!F80</f>
        <v>0</v>
      </c>
      <c r="G24" s="151">
        <f>'d. Equipment'!F98</f>
        <v>0</v>
      </c>
      <c r="H24" s="151">
        <f t="shared" si="1"/>
        <v>0</v>
      </c>
      <c r="I24" s="152">
        <f>IF(H24&gt;0,H24/H18,0)</f>
        <v>0</v>
      </c>
      <c r="J24" s="123"/>
      <c r="K24" s="136"/>
      <c r="L24" s="138"/>
      <c r="M24" s="138"/>
      <c r="N24" s="138"/>
      <c r="O24" s="138"/>
      <c r="P24" s="138"/>
      <c r="Q24" s="138"/>
    </row>
    <row r="25" spans="2:17" ht="15.75" customHeight="1" x14ac:dyDescent="0.25">
      <c r="B25" s="164" t="s">
        <v>26</v>
      </c>
      <c r="C25" s="166">
        <f>'e. Supplies'!F28</f>
        <v>0</v>
      </c>
      <c r="D25" s="154">
        <f>'e. Supplies'!F48</f>
        <v>0</v>
      </c>
      <c r="E25" s="154">
        <f>'e. Supplies'!F68</f>
        <v>0</v>
      </c>
      <c r="F25" s="154">
        <f>'e. Supplies'!F88</f>
        <v>0</v>
      </c>
      <c r="G25" s="154">
        <f>'e. Supplies'!F108</f>
        <v>0</v>
      </c>
      <c r="H25" s="154">
        <f t="shared" si="1"/>
        <v>0</v>
      </c>
      <c r="I25" s="155">
        <f>IF(H25&gt;0,H25/H18,0)</f>
        <v>0</v>
      </c>
      <c r="J25" s="123"/>
      <c r="K25" s="136"/>
      <c r="L25" s="138"/>
      <c r="M25" s="138"/>
      <c r="N25" s="138"/>
      <c r="O25" s="138"/>
      <c r="P25" s="138"/>
      <c r="Q25" s="138"/>
    </row>
    <row r="26" spans="2:17" ht="14" x14ac:dyDescent="0.25">
      <c r="B26" s="167" t="s">
        <v>27</v>
      </c>
      <c r="C26" s="168"/>
      <c r="D26" s="169"/>
      <c r="E26" s="169"/>
      <c r="F26" s="169"/>
      <c r="G26" s="169"/>
      <c r="H26" s="169"/>
      <c r="I26" s="170"/>
      <c r="J26" s="121"/>
      <c r="K26" s="136"/>
      <c r="L26" s="138"/>
      <c r="M26" s="138"/>
      <c r="N26" s="138"/>
      <c r="O26" s="138"/>
      <c r="P26" s="138"/>
      <c r="Q26" s="138"/>
    </row>
    <row r="27" spans="2:17" ht="14" x14ac:dyDescent="0.25">
      <c r="B27" s="171" t="s">
        <v>28</v>
      </c>
      <c r="C27" s="163">
        <f>'f. Contractual'!G24</f>
        <v>0</v>
      </c>
      <c r="D27" s="148">
        <f>'f. Contractual'!H24</f>
        <v>0</v>
      </c>
      <c r="E27" s="148">
        <f>'f. Contractual'!I24</f>
        <v>0</v>
      </c>
      <c r="F27" s="148">
        <f>'f. Contractual'!J24</f>
        <v>0</v>
      </c>
      <c r="G27" s="148">
        <f>'f. Contractual'!K24</f>
        <v>0</v>
      </c>
      <c r="H27" s="148">
        <f t="shared" si="1"/>
        <v>0</v>
      </c>
      <c r="I27" s="149">
        <f>IF(H27&gt;0,H27/H18,0)</f>
        <v>0</v>
      </c>
      <c r="J27" s="123"/>
      <c r="K27" s="136"/>
      <c r="L27" s="138"/>
      <c r="M27" s="138"/>
      <c r="N27" s="138"/>
      <c r="O27" s="138"/>
      <c r="P27" s="138"/>
      <c r="Q27" s="138"/>
    </row>
    <row r="28" spans="2:17" ht="14" x14ac:dyDescent="0.25">
      <c r="B28" s="171" t="s">
        <v>29</v>
      </c>
      <c r="C28" s="165">
        <f>'f. Contractual'!G44</f>
        <v>0</v>
      </c>
      <c r="D28" s="151">
        <f>'f. Contractual'!H44</f>
        <v>0</v>
      </c>
      <c r="E28" s="151">
        <f>'f. Contractual'!I44</f>
        <v>0</v>
      </c>
      <c r="F28" s="151">
        <f>'f. Contractual'!J44</f>
        <v>0</v>
      </c>
      <c r="G28" s="151">
        <f>'f. Contractual'!K44</f>
        <v>0</v>
      </c>
      <c r="H28" s="151">
        <f t="shared" si="1"/>
        <v>0</v>
      </c>
      <c r="I28" s="152">
        <f>IF(H28&gt;0,H28/H18,0)</f>
        <v>0</v>
      </c>
      <c r="J28" s="123"/>
      <c r="K28" s="136"/>
      <c r="L28" s="138"/>
      <c r="M28" s="138"/>
      <c r="N28" s="138"/>
      <c r="O28" s="138"/>
      <c r="P28" s="138"/>
      <c r="Q28" s="138"/>
    </row>
    <row r="29" spans="2:17" ht="14.5" thickBot="1" x14ac:dyDescent="0.3">
      <c r="B29" s="172" t="s">
        <v>30</v>
      </c>
      <c r="C29" s="166">
        <f>'f. Contractual'!G59</f>
        <v>0</v>
      </c>
      <c r="D29" s="154">
        <f>'f. Contractual'!H59</f>
        <v>0</v>
      </c>
      <c r="E29" s="154">
        <f>'f. Contractual'!I59</f>
        <v>0</v>
      </c>
      <c r="F29" s="154">
        <f>'f. Contractual'!J59</f>
        <v>0</v>
      </c>
      <c r="G29" s="154">
        <f>'f. Contractual'!K59</f>
        <v>0</v>
      </c>
      <c r="H29" s="154">
        <f t="shared" si="1"/>
        <v>0</v>
      </c>
      <c r="I29" s="155">
        <f>IF(H29&gt;0,H29/H18,0)</f>
        <v>0</v>
      </c>
      <c r="J29" s="124"/>
      <c r="K29" s="136"/>
      <c r="L29" s="138"/>
      <c r="M29" s="138"/>
      <c r="N29" s="138"/>
      <c r="O29" s="138"/>
      <c r="P29" s="138"/>
      <c r="Q29" s="138"/>
    </row>
    <row r="30" spans="2:17" ht="14.5" thickBot="1" x14ac:dyDescent="0.3">
      <c r="B30" s="173" t="s">
        <v>31</v>
      </c>
      <c r="C30" s="174">
        <f>SUM(C27:C29)</f>
        <v>0</v>
      </c>
      <c r="D30" s="175">
        <f>SUM(D27:D29)</f>
        <v>0</v>
      </c>
      <c r="E30" s="175">
        <f>SUM(E27:E29)</f>
        <v>0</v>
      </c>
      <c r="F30" s="175">
        <f>SUM(F27:F29)</f>
        <v>0</v>
      </c>
      <c r="G30" s="175">
        <f>SUM(G27:G29)</f>
        <v>0</v>
      </c>
      <c r="H30" s="175">
        <f t="shared" si="1"/>
        <v>0</v>
      </c>
      <c r="I30" s="176">
        <f>IF(H30&gt;0,H30/H18,0)</f>
        <v>0</v>
      </c>
      <c r="J30" s="125"/>
      <c r="K30" s="136"/>
      <c r="L30" s="138"/>
      <c r="M30" s="138"/>
      <c r="N30" s="138"/>
      <c r="O30" s="138"/>
      <c r="P30" s="138"/>
      <c r="Q30" s="138"/>
    </row>
    <row r="31" spans="2:17" ht="15.75" customHeight="1" x14ac:dyDescent="0.25">
      <c r="B31" s="162" t="s">
        <v>32</v>
      </c>
      <c r="C31" s="163">
        <f>'g. Construction'!D28</f>
        <v>0</v>
      </c>
      <c r="D31" s="148">
        <f>'g. Construction'!D45</f>
        <v>0</v>
      </c>
      <c r="E31" s="148">
        <f>'g. Construction'!D62</f>
        <v>0</v>
      </c>
      <c r="F31" s="148">
        <f>'g. Construction'!D79</f>
        <v>0</v>
      </c>
      <c r="G31" s="148">
        <f>'g. Construction'!D96</f>
        <v>0</v>
      </c>
      <c r="H31" s="148">
        <f t="shared" si="1"/>
        <v>0</v>
      </c>
      <c r="I31" s="149">
        <f>IF(H31&gt;0,H31/H18,0)</f>
        <v>0</v>
      </c>
      <c r="J31" s="122"/>
      <c r="K31" s="136"/>
      <c r="L31" s="138"/>
      <c r="M31" s="138"/>
      <c r="N31" s="138"/>
      <c r="O31" s="138"/>
      <c r="P31" s="138"/>
      <c r="Q31" s="138"/>
    </row>
    <row r="32" spans="2:17" ht="15.75" customHeight="1" x14ac:dyDescent="0.25">
      <c r="B32" s="164" t="s">
        <v>33</v>
      </c>
      <c r="C32" s="165">
        <f>'h. Other'!D26</f>
        <v>0</v>
      </c>
      <c r="D32" s="151">
        <f>'h. Other'!D44</f>
        <v>0</v>
      </c>
      <c r="E32" s="151">
        <f>'h. Other'!D62</f>
        <v>0</v>
      </c>
      <c r="F32" s="151">
        <f>'h. Other'!D80</f>
        <v>0</v>
      </c>
      <c r="G32" s="151">
        <f>'h. Other'!D98</f>
        <v>0</v>
      </c>
      <c r="H32" s="151">
        <f t="shared" si="1"/>
        <v>0</v>
      </c>
      <c r="I32" s="152">
        <f>IF(H32&gt;0,H32/H18,0)</f>
        <v>0</v>
      </c>
      <c r="J32" s="123"/>
      <c r="K32" s="136"/>
      <c r="L32" s="138"/>
      <c r="M32" s="138"/>
      <c r="N32" s="138"/>
      <c r="O32" s="138"/>
      <c r="P32" s="138"/>
      <c r="Q32" s="138"/>
    </row>
    <row r="33" spans="2:17" ht="15.65" customHeight="1" x14ac:dyDescent="0.25">
      <c r="B33" s="164" t="s">
        <v>34</v>
      </c>
      <c r="C33" s="165">
        <f>C21+C22+C23+C24+C25+C30+C31+C32</f>
        <v>0</v>
      </c>
      <c r="D33" s="151">
        <f>D21+D22+D23+D24+D25+D30+D31+D32</f>
        <v>0</v>
      </c>
      <c r="E33" s="151">
        <f>E21+E22+E23+E24+E25+E30+E31+E32</f>
        <v>0</v>
      </c>
      <c r="F33" s="151">
        <f>F21+F22+F23+F24+F25+F30+F31+F32</f>
        <v>0</v>
      </c>
      <c r="G33" s="151">
        <f>G21+G22+G23+G24+G25+G30+G31+G32</f>
        <v>0</v>
      </c>
      <c r="H33" s="151">
        <f t="shared" si="1"/>
        <v>0</v>
      </c>
      <c r="I33" s="152">
        <f>IF(H33&gt;0,H33/H18,0)</f>
        <v>0</v>
      </c>
      <c r="J33" s="123"/>
      <c r="K33" s="136"/>
      <c r="L33" s="138"/>
      <c r="M33" s="138"/>
      <c r="N33" s="138"/>
      <c r="O33" s="138"/>
      <c r="P33" s="138"/>
      <c r="Q33" s="138"/>
    </row>
    <row r="34" spans="2:17" ht="14.5" thickBot="1" x14ac:dyDescent="0.3">
      <c r="B34" s="177" t="s">
        <v>35</v>
      </c>
      <c r="C34" s="166">
        <f>'i. Indirect'!F17</f>
        <v>0</v>
      </c>
      <c r="D34" s="154">
        <f>'i. Indirect'!G17</f>
        <v>0</v>
      </c>
      <c r="E34" s="154">
        <f>'i. Indirect'!H17</f>
        <v>0</v>
      </c>
      <c r="F34" s="154">
        <f>'i. Indirect'!I17</f>
        <v>0</v>
      </c>
      <c r="G34" s="154">
        <f>'i. Indirect'!J17</f>
        <v>0</v>
      </c>
      <c r="H34" s="154">
        <f t="shared" si="1"/>
        <v>0</v>
      </c>
      <c r="I34" s="155">
        <f>IF(H34&gt;0,H34/H18,0)</f>
        <v>0</v>
      </c>
      <c r="J34" s="124"/>
      <c r="K34" s="136"/>
      <c r="L34" s="138"/>
      <c r="M34" s="138"/>
      <c r="N34" s="138"/>
      <c r="O34" s="138"/>
      <c r="P34" s="138"/>
      <c r="Q34" s="138"/>
    </row>
    <row r="35" spans="2:17" ht="15.75" customHeight="1" thickBot="1" x14ac:dyDescent="0.3">
      <c r="B35" s="173" t="s">
        <v>9</v>
      </c>
      <c r="C35" s="174">
        <f>C33+C34</f>
        <v>0</v>
      </c>
      <c r="D35" s="175">
        <f>D33+D34</f>
        <v>0</v>
      </c>
      <c r="E35" s="175">
        <f>E33+E34</f>
        <v>0</v>
      </c>
      <c r="F35" s="175">
        <f t="shared" ref="F35:G35" si="2">F33+F34</f>
        <v>0</v>
      </c>
      <c r="G35" s="175">
        <f t="shared" si="2"/>
        <v>0</v>
      </c>
      <c r="H35" s="175">
        <f>H33+H34</f>
        <v>0</v>
      </c>
      <c r="I35" s="176">
        <f>I33+I34</f>
        <v>0</v>
      </c>
      <c r="J35" s="125"/>
      <c r="K35" s="136"/>
    </row>
    <row r="36" spans="2:17" ht="46.5" customHeight="1" thickBot="1" x14ac:dyDescent="0.3">
      <c r="B36" s="714" t="s">
        <v>293</v>
      </c>
      <c r="C36" s="715"/>
      <c r="D36" s="673">
        <f>IF((H22+H34)&lt;=0,0,((H22+H34)/H18))</f>
        <v>0</v>
      </c>
      <c r="E36" s="716" t="s">
        <v>294</v>
      </c>
      <c r="F36" s="717"/>
      <c r="G36" s="673">
        <f>IF(('a. Personnel'!T8)&lt;=0,0,('a. Personnel'!T8/H18))</f>
        <v>0</v>
      </c>
      <c r="H36" s="687" t="s">
        <v>295</v>
      </c>
      <c r="I36" s="673">
        <f>D36+G36</f>
        <v>0</v>
      </c>
      <c r="J36" s="681" t="s">
        <v>290</v>
      </c>
    </row>
    <row r="37" spans="2:17" x14ac:dyDescent="0.25">
      <c r="B37" s="730" t="s">
        <v>36</v>
      </c>
      <c r="C37" s="731"/>
      <c r="D37" s="731"/>
      <c r="E37" s="731"/>
      <c r="F37" s="731"/>
      <c r="G37" s="731"/>
      <c r="H37" s="731"/>
      <c r="I37" s="731"/>
      <c r="J37" s="732"/>
    </row>
    <row r="38" spans="2:17" ht="49.5" customHeight="1" thickBot="1" x14ac:dyDescent="0.3">
      <c r="B38" s="733"/>
      <c r="C38" s="734"/>
      <c r="D38" s="734"/>
      <c r="E38" s="734"/>
      <c r="F38" s="734"/>
      <c r="G38" s="734"/>
      <c r="H38" s="734"/>
      <c r="I38" s="734"/>
      <c r="J38" s="735"/>
    </row>
    <row r="39" spans="2:17" x14ac:dyDescent="0.25"/>
    <row r="42" spans="2:17" ht="13" hidden="1" x14ac:dyDescent="0.25">
      <c r="B42" s="178"/>
      <c r="C42" s="178"/>
      <c r="D42" s="178"/>
      <c r="E42" s="178"/>
      <c r="F42" s="178"/>
      <c r="G42" s="178"/>
      <c r="J42" s="136"/>
    </row>
    <row r="43" spans="2:17" x14ac:dyDescent="0.25"/>
    <row r="44" spans="2:17" x14ac:dyDescent="0.25"/>
  </sheetData>
  <sheetProtection algorithmName="SHA-512" hashValue="JlhmHU7IcdvNTWMZd8wKNGK8BPbcFBt1KuFsbufoy0JlGLpfm9gYeu7SfKcigPKPqnP9mb23GXHEdTg9lH0qbQ==" saltValue="cg7hf/BcG5BEHFG0JssKrg==" spinCount="100000" sheet="1" formatRows="0"/>
  <customSheetViews>
    <customSheetView guid="{BF352FCE-C1BE-4B84-9561-6030FEF6A15F}" scale="90" showPageBreaks="1" fitToPage="1">
      <selection activeCell="C1" sqref="C1:F2"/>
      <pageMargins left="0" right="0" top="0" bottom="0" header="0" footer="0"/>
      <printOptions horizontalCentered="1"/>
      <pageSetup scale="85" orientation="landscape" horizontalDpi="300" verticalDpi="300" r:id="rId1"/>
      <headerFooter alignWithMargins="0"/>
    </customSheetView>
    <customSheetView guid="{D5CEF8EB-A9A7-4458-BF65-8F18E34CBA87}" scale="90">
      <selection activeCell="A8" sqref="A8:G8"/>
      <pageMargins left="0" right="0" top="0" bottom="0" header="0" footer="0"/>
      <printOptions horizontalCentered="1"/>
      <pageSetup scale="85" fitToHeight="2" orientation="landscape" horizontalDpi="300" verticalDpi="300" r:id="rId2"/>
      <headerFooter alignWithMargins="0"/>
    </customSheetView>
    <customSheetView guid="{6588CF8C-0BB8-4786-9A46-0A2D10254132}" scale="90" topLeftCell="A10">
      <selection activeCell="C38" sqref="C38"/>
      <pageMargins left="0" right="0" top="0" bottom="0" header="0" footer="0"/>
      <printOptions horizontalCentered="1"/>
      <pageSetup scale="85" fitToHeight="2" orientation="landscape" horizontalDpi="300" verticalDpi="300" r:id="rId3"/>
      <headerFooter alignWithMargins="0"/>
    </customSheetView>
    <customSheetView guid="{712CE29F-EFCA-4968-A7C5-599F87319D6A}" scale="90">
      <selection activeCell="D24" sqref="D24"/>
      <pageMargins left="0" right="0" top="0" bottom="0" header="0" footer="0"/>
      <printOptions horizontalCentered="1"/>
      <pageSetup scale="85" fitToHeight="2" orientation="landscape" horizontalDpi="300" verticalDpi="300" r:id="rId4"/>
      <headerFooter alignWithMargins="0"/>
    </customSheetView>
    <customSheetView guid="{5BEC5FDE-32D0-42EF-8D2A-06DCBD4F05CC}" scale="90" topLeftCell="A7">
      <selection activeCell="M21" sqref="M21"/>
      <pageMargins left="0" right="0" top="0" bottom="0" header="0" footer="0"/>
      <printOptions horizontalCentered="1"/>
      <pageSetup scale="85" fitToHeight="2" orientation="landscape" horizontalDpi="300" verticalDpi="300" r:id="rId5"/>
      <headerFooter alignWithMargins="0"/>
    </customSheetView>
    <customSheetView guid="{D7FF18E2-A72D-4088-BD59-9D74A43C39A8}" scale="90" topLeftCell="A7">
      <selection activeCell="D14" sqref="D14"/>
      <pageMargins left="0" right="0" top="0" bottom="0" header="0" footer="0"/>
      <printOptions horizontalCentered="1"/>
      <pageSetup scale="85" fitToHeight="2" orientation="landscape" horizontalDpi="300" verticalDpi="300" r:id="rId6"/>
      <headerFooter alignWithMargins="0"/>
    </customSheetView>
  </customSheetViews>
  <mergeCells count="40">
    <mergeCell ref="D13:E13"/>
    <mergeCell ref="D14:E14"/>
    <mergeCell ref="H19:H20"/>
    <mergeCell ref="D18:E18"/>
    <mergeCell ref="D2:I3"/>
    <mergeCell ref="B10:J10"/>
    <mergeCell ref="F19:F20"/>
    <mergeCell ref="G19:G20"/>
    <mergeCell ref="B37:J38"/>
    <mergeCell ref="B7:J7"/>
    <mergeCell ref="B8:J8"/>
    <mergeCell ref="B12:B18"/>
    <mergeCell ref="C11:C12"/>
    <mergeCell ref="H11:H12"/>
    <mergeCell ref="I11:I12"/>
    <mergeCell ref="J11:J12"/>
    <mergeCell ref="C19:C20"/>
    <mergeCell ref="D19:D20"/>
    <mergeCell ref="E19:E20"/>
    <mergeCell ref="D11:E12"/>
    <mergeCell ref="F16:G16"/>
    <mergeCell ref="D17:E17"/>
    <mergeCell ref="D15:E15"/>
    <mergeCell ref="D16:E16"/>
    <mergeCell ref="B36:C36"/>
    <mergeCell ref="E36:F36"/>
    <mergeCell ref="I19:I20"/>
    <mergeCell ref="J19:J20"/>
    <mergeCell ref="I4:J4"/>
    <mergeCell ref="I5:J5"/>
    <mergeCell ref="F17:G17"/>
    <mergeCell ref="F18:G18"/>
    <mergeCell ref="G4:H4"/>
    <mergeCell ref="G5:H5"/>
    <mergeCell ref="C4:F4"/>
    <mergeCell ref="C5:F5"/>
    <mergeCell ref="F11:G12"/>
    <mergeCell ref="F13:G13"/>
    <mergeCell ref="F14:G14"/>
    <mergeCell ref="F15:G15"/>
  </mergeCells>
  <phoneticPr fontId="2" type="noConversion"/>
  <conditionalFormatting sqref="I36">
    <cfRule type="cellIs" dxfId="380" priority="1" operator="greaterThan">
      <formula>0.15</formula>
    </cfRule>
    <cfRule type="cellIs" dxfId="379" priority="2" operator="greaterThan">
      <formula>0.1</formula>
    </cfRule>
  </conditionalFormatting>
  <dataValidations count="1">
    <dataValidation allowBlank="1" showInputMessage="1" showErrorMessage="1" prompt="Example: 10/01/2024 – 09/30/27" sqref="J13:J14" xr:uid="{E6D402FC-5444-475D-8897-FD42A1688374}"/>
  </dataValidations>
  <printOptions horizontalCentered="1"/>
  <pageMargins left="0.5" right="0.5" top="0.25" bottom="0.25" header="0.5" footer="0.5"/>
  <pageSetup scale="81" orientation="landscape" horizontalDpi="300" verticalDpi="300" r:id="rId7"/>
  <headerFooter alignWithMargins="0"/>
  <extLst>
    <ext xmlns:x14="http://schemas.microsoft.com/office/spreadsheetml/2009/9/main" uri="{78C0D931-6437-407d-A8EE-F0AAD7539E65}">
      <x14:conditionalFormattings>
        <x14:conditionalFormatting xmlns:xm="http://schemas.microsoft.com/office/excel/2006/main">
          <x14:cfRule type="expression" priority="5" id="{7C6A37CA-4AFF-4A05-B275-7AB96DA2AF0E}">
            <xm:f>OR(Instructions!$H$31="3 Budget Periods or Less",Instructions!$H$31="Make Selection")</xm:f>
            <x14:dxf>
              <font>
                <color theme="0" tint="-0.499984740745262"/>
              </font>
              <fill>
                <patternFill>
                  <bgColor theme="0" tint="-0.499984740745262"/>
                </patternFill>
              </fill>
              <border>
                <left style="thin">
                  <color auto="1"/>
                </left>
                <right/>
                <top style="thin">
                  <color auto="1"/>
                </top>
                <bottom/>
                <vertical/>
                <horizontal/>
              </border>
            </x14:dxf>
          </x14:cfRule>
          <xm:sqref>C16</xm:sqref>
        </x14:conditionalFormatting>
        <x14:conditionalFormatting xmlns:xm="http://schemas.microsoft.com/office/excel/2006/main">
          <x14:cfRule type="expression" priority="15" id="{BC6C7095-4ED9-49B0-A6B1-7D3A8CD91A2F}">
            <xm:f>Instructions!$H$31="4 Budget Periods"</xm:f>
            <x14:dxf>
              <font>
                <color theme="0" tint="-0.499984740745262"/>
              </font>
              <fill>
                <patternFill>
                  <bgColor theme="0" tint="-0.499984740745262"/>
                </patternFill>
              </fill>
              <border>
                <left style="thin">
                  <color auto="1"/>
                </left>
                <right/>
                <top style="thin">
                  <color auto="1"/>
                </top>
                <bottom style="thin">
                  <color auto="1"/>
                </bottom>
                <vertical/>
                <horizontal/>
              </border>
            </x14:dxf>
          </x14:cfRule>
          <x14:cfRule type="expression" priority="26" id="{49FD499D-FE94-444A-AFBF-A31E4F5F76EF}">
            <xm:f>OR(Instructions!$H$31="3 Budget Periods or Less",Instructions!$H$31="Make Selection")</xm:f>
            <x14:dxf>
              <font>
                <color theme="0" tint="-0.499984740745262"/>
              </font>
              <fill>
                <patternFill>
                  <bgColor theme="0" tint="-0.499984740745262"/>
                </patternFill>
              </fill>
              <border>
                <left style="thin">
                  <color auto="1"/>
                </left>
                <right/>
                <top/>
                <bottom style="thin">
                  <color auto="1"/>
                </bottom>
                <vertical/>
                <horizontal/>
              </border>
            </x14:dxf>
          </x14:cfRule>
          <xm:sqref>C17</xm:sqref>
        </x14:conditionalFormatting>
        <x14:conditionalFormatting xmlns:xm="http://schemas.microsoft.com/office/excel/2006/main">
          <x14:cfRule type="expression" priority="34" id="{00000000-000E-0000-0100-000022000000}">
            <xm:f>AND(Instructions!$H$31&lt;&gt;"Make Selection",ISBLANK(C5:F5))</xm:f>
            <x14:dxf>
              <fill>
                <patternFill>
                  <bgColor rgb="FFFFFF00"/>
                </patternFill>
              </fill>
            </x14:dxf>
          </x14:cfRule>
          <xm:sqref>C4:F4</xm:sqref>
        </x14:conditionalFormatting>
        <x14:conditionalFormatting xmlns:xm="http://schemas.microsoft.com/office/excel/2006/main">
          <x14:cfRule type="expression" priority="33" id="{00000000-000E-0000-0100-000021000000}">
            <xm:f>AND(Instructions!$H$31&lt;&gt;"Make Selection", ISBLANK(C5:F5))</xm:f>
            <x14:dxf>
              <fill>
                <patternFill>
                  <bgColor rgb="FFFFFF00"/>
                </patternFill>
              </fill>
            </x14:dxf>
          </x14:cfRule>
          <xm:sqref>C5:F5</xm:sqref>
        </x14:conditionalFormatting>
        <x14:conditionalFormatting xmlns:xm="http://schemas.microsoft.com/office/excel/2006/main">
          <x14:cfRule type="expression" priority="4" id="{8DA5E1BA-B485-43EE-A343-321CE159D266}">
            <xm:f>OR(Instructions!$H$31="3 Budget Periods or Less",Instructions!$H$31="Make Selection")</xm:f>
            <x14:dxf>
              <font>
                <color theme="0" tint="-0.499984740745262"/>
              </font>
              <fill>
                <patternFill>
                  <bgColor theme="0" tint="-0.499984740745262"/>
                </patternFill>
              </fill>
              <border>
                <left/>
                <right/>
                <top style="thin">
                  <color auto="1"/>
                </top>
                <bottom/>
                <vertical/>
                <horizontal/>
              </border>
            </x14:dxf>
          </x14:cfRule>
          <xm:sqref>D16:H16</xm:sqref>
        </x14:conditionalFormatting>
        <x14:conditionalFormatting xmlns:xm="http://schemas.microsoft.com/office/excel/2006/main">
          <x14:cfRule type="expression" priority="14" id="{CFBA9754-BD92-4F00-9062-B7F6FB396DD1}">
            <xm:f>Instructions!$H$31="4 Budget Periods"</xm:f>
            <x14:dxf>
              <font>
                <color theme="0" tint="-0.499984740745262"/>
              </font>
              <fill>
                <patternFill>
                  <bgColor theme="0" tint="-0.499984740745262"/>
                </patternFill>
              </fill>
              <border>
                <left/>
                <right/>
                <top style="thin">
                  <color auto="1"/>
                </top>
                <bottom style="thin">
                  <color auto="1"/>
                </bottom>
                <vertical/>
                <horizontal/>
              </border>
            </x14:dxf>
          </x14:cfRule>
          <x14:cfRule type="expression" priority="25" id="{5154129A-DBBC-453B-8C73-B8E621827E8F}">
            <xm:f>OR(Instructions!$H$31="3 Budget Periods or Less",Instructions!$H$31="Make Selection")</xm:f>
            <x14:dxf>
              <font>
                <color theme="0" tint="-0.499984740745262"/>
              </font>
              <fill>
                <patternFill>
                  <bgColor theme="0" tint="-0.499984740745262"/>
                </patternFill>
              </fill>
              <border>
                <left/>
                <right/>
                <top/>
                <bottom style="thin">
                  <color auto="1"/>
                </bottom>
                <vertical/>
                <horizontal/>
              </border>
            </x14:dxf>
          </x14:cfRule>
          <xm:sqref>D17:H17</xm:sqref>
        </x14:conditionalFormatting>
        <x14:conditionalFormatting xmlns:xm="http://schemas.microsoft.com/office/excel/2006/main">
          <x14:cfRule type="expression" priority="23" id="{E8E2F2F5-DD02-4AFD-AD6D-0ACC4B0A9541}">
            <xm:f>OR(Instructions!$H$31="3 Budget Periods or Less",Instructions!$H$31="Make Selection")</xm:f>
            <x14:dxf>
              <font>
                <color theme="0" tint="-0.499984740745262"/>
              </font>
              <fill>
                <patternFill>
                  <bgColor theme="0" tint="-0.499984740745262"/>
                </patternFill>
              </fill>
              <border>
                <left style="thin">
                  <color auto="1"/>
                </left>
                <right/>
                <top style="thin">
                  <color auto="1"/>
                </top>
                <bottom/>
                <vertical/>
                <horizontal/>
              </border>
            </x14:dxf>
          </x14:cfRule>
          <xm:sqref>F19:F20</xm:sqref>
        </x14:conditionalFormatting>
        <x14:conditionalFormatting xmlns:xm="http://schemas.microsoft.com/office/excel/2006/main">
          <x14:cfRule type="expression" priority="22" id="{EE99C49A-8BD2-4220-ABB1-5B103B779F22}">
            <xm:f>OR(Instructions!$H$31="3 Budget Periods or Less",Instructions!$H$31="Make Selection")</xm:f>
            <x14:dxf>
              <font>
                <color theme="0" tint="-0.499984740745262"/>
              </font>
              <fill>
                <patternFill>
                  <bgColor theme="0" tint="-0.499984740745262"/>
                </patternFill>
              </fill>
              <border>
                <left style="thin">
                  <color auto="1"/>
                </left>
                <right/>
                <top/>
                <bottom/>
                <vertical/>
                <horizontal/>
              </border>
            </x14:dxf>
          </x14:cfRule>
          <xm:sqref>F21:F25</xm:sqref>
        </x14:conditionalFormatting>
        <x14:conditionalFormatting xmlns:xm="http://schemas.microsoft.com/office/excel/2006/main">
          <x14:cfRule type="expression" priority="17" id="{510DB3F2-41A6-4319-A3BC-412197D3C552}">
            <xm:f>OR(Instructions!$H$31="3 Budget Periods or Less",Instructions!$H$31="Make Selection")</xm:f>
            <x14:dxf>
              <font>
                <color theme="0" tint="-0.499984740745262"/>
              </font>
              <fill>
                <patternFill>
                  <bgColor theme="0" tint="-0.499984740745262"/>
                </patternFill>
              </fill>
              <border>
                <left style="thin">
                  <color auto="1"/>
                </left>
                <right/>
                <top/>
                <bottom/>
                <vertical/>
                <horizontal/>
              </border>
            </x14:dxf>
          </x14:cfRule>
          <xm:sqref>F27:F34</xm:sqref>
        </x14:conditionalFormatting>
        <x14:conditionalFormatting xmlns:xm="http://schemas.microsoft.com/office/excel/2006/main">
          <x14:cfRule type="expression" priority="21" id="{3C817D07-AA06-4DBE-8ADF-60D31290EE3E}">
            <xm:f>OR(Instructions!$H$31="3 Budget Periods or Less",Instructions!$H$31="Make Selection")</xm:f>
            <x14:dxf>
              <font>
                <color theme="0" tint="-0.499984740745262"/>
              </font>
              <fill>
                <patternFill>
                  <bgColor theme="0" tint="-0.499984740745262"/>
                </patternFill>
              </fill>
              <border>
                <left style="thin">
                  <color auto="1"/>
                </left>
                <right/>
                <top/>
                <bottom style="thin">
                  <color auto="1"/>
                </bottom>
                <vertical/>
                <horizontal/>
              </border>
            </x14:dxf>
          </x14:cfRule>
          <xm:sqref>F35</xm:sqref>
        </x14:conditionalFormatting>
        <x14:conditionalFormatting xmlns:xm="http://schemas.microsoft.com/office/excel/2006/main">
          <x14:cfRule type="expression" priority="12" id="{BDC5403C-D2A0-4BF1-A84D-4671D0348BC8}">
            <xm:f>Instructions!$H$31="4 Budget Periods"</xm:f>
            <x14:dxf>
              <font>
                <color theme="0" tint="-0.499984740745262"/>
              </font>
              <fill>
                <patternFill>
                  <bgColor theme="0" tint="-0.499984740745262"/>
                </patternFill>
              </fill>
              <border>
                <left style="thin">
                  <color auto="1"/>
                </left>
                <right style="thin">
                  <color auto="1"/>
                </right>
                <top style="thin">
                  <color auto="1"/>
                </top>
                <bottom/>
                <vertical/>
                <horizontal/>
              </border>
            </x14:dxf>
          </x14:cfRule>
          <x14:cfRule type="expression" priority="20" id="{4139FA94-170B-459D-8F36-FE5BCAA575BC}">
            <xm:f>OR(Instructions!$H$31="3 Budget Periods or Less",Instructions!$H$31="Make Selection")</xm:f>
            <x14:dxf>
              <font>
                <color theme="0" tint="-0.499984740745262"/>
              </font>
              <fill>
                <patternFill>
                  <bgColor theme="0" tint="-0.499984740745262"/>
                </patternFill>
              </fill>
              <border>
                <left/>
                <right style="thin">
                  <color auto="1"/>
                </right>
                <top style="thin">
                  <color auto="1"/>
                </top>
                <bottom/>
                <vertical/>
                <horizontal/>
              </border>
            </x14:dxf>
          </x14:cfRule>
          <xm:sqref>G19:G20</xm:sqref>
        </x14:conditionalFormatting>
        <x14:conditionalFormatting xmlns:xm="http://schemas.microsoft.com/office/excel/2006/main">
          <x14:cfRule type="expression" priority="11" id="{5739C446-B282-4474-A256-8EB0041BE3B7}">
            <xm:f>Instructions!$H$31="4 Budget Periods"</xm:f>
            <x14:dxf>
              <font>
                <color theme="0" tint="-0.499984740745262"/>
              </font>
              <fill>
                <patternFill>
                  <bgColor theme="0" tint="-0.499984740745262"/>
                </patternFill>
              </fill>
              <border>
                <left style="thin">
                  <color auto="1"/>
                </left>
                <right style="thin">
                  <color auto="1"/>
                </right>
                <top/>
                <bottom/>
                <vertical/>
                <horizontal/>
              </border>
            </x14:dxf>
          </x14:cfRule>
          <x14:cfRule type="expression" priority="19" id="{AB44E23E-0811-4477-B2A8-D915F19BF766}">
            <xm:f>OR(Instructions!$H$31="3 Budget Periods or Less",Instructions!$H$31="Make Selection")</xm:f>
            <x14:dxf>
              <font>
                <color theme="0" tint="-0.499984740745262"/>
              </font>
              <fill>
                <patternFill>
                  <bgColor theme="0" tint="-0.499984740745262"/>
                </patternFill>
              </fill>
              <border>
                <left/>
                <right style="thin">
                  <color auto="1"/>
                </right>
                <top/>
                <bottom/>
                <vertical/>
                <horizontal/>
              </border>
            </x14:dxf>
          </x14:cfRule>
          <xm:sqref>G21:G25</xm:sqref>
        </x14:conditionalFormatting>
        <x14:conditionalFormatting xmlns:xm="http://schemas.microsoft.com/office/excel/2006/main">
          <x14:cfRule type="expression" priority="6" id="{13EF3185-7BF3-4F95-9F7A-2579EC8624AF}">
            <xm:f>Instructions!$H$31="4 Budget Periods"</xm:f>
            <x14:dxf>
              <font>
                <color theme="0" tint="-0.499984740745262"/>
              </font>
              <fill>
                <patternFill>
                  <bgColor theme="0" tint="-0.499984740745262"/>
                </patternFill>
              </fill>
              <border>
                <left style="thin">
                  <color auto="1"/>
                </left>
                <right style="thin">
                  <color auto="1"/>
                </right>
                <top/>
                <bottom/>
                <vertical/>
                <horizontal/>
              </border>
            </x14:dxf>
          </x14:cfRule>
          <x14:cfRule type="expression" priority="16" id="{DE6AD841-6CC8-4FEC-B9DA-3795092A0894}">
            <xm:f>OR(Instructions!$H$31="3 Budget Periods or Less",Instructions!$H$31="Make Selection")</xm:f>
            <x14:dxf>
              <font>
                <color theme="0" tint="-0.499984740745262"/>
              </font>
              <fill>
                <patternFill>
                  <bgColor theme="0" tint="-0.499984740745262"/>
                </patternFill>
              </fill>
              <border>
                <left/>
                <right style="thin">
                  <color auto="1"/>
                </right>
                <top/>
                <bottom/>
                <vertical/>
                <horizontal/>
              </border>
            </x14:dxf>
          </x14:cfRule>
          <xm:sqref>G27:G34</xm:sqref>
        </x14:conditionalFormatting>
        <x14:conditionalFormatting xmlns:xm="http://schemas.microsoft.com/office/excel/2006/main">
          <x14:cfRule type="expression" priority="10" id="{43B28BD6-528D-420F-B768-D7AE28296329}">
            <xm:f>Instructions!$H$31="4 Budget Periods"</xm:f>
            <x14:dxf>
              <font>
                <color theme="0" tint="-0.499984740745262"/>
              </font>
              <fill>
                <patternFill>
                  <bgColor theme="0" tint="-0.499984740745262"/>
                </patternFill>
              </fill>
              <border>
                <left style="thin">
                  <color auto="1"/>
                </left>
                <right style="thin">
                  <color auto="1"/>
                </right>
                <top/>
                <bottom style="thin">
                  <color auto="1"/>
                </bottom>
                <vertical/>
                <horizontal/>
              </border>
            </x14:dxf>
          </x14:cfRule>
          <x14:cfRule type="expression" priority="18" id="{758CDA37-AC74-47E9-B8CB-0B15E9C132C0}">
            <xm:f>OR(Instructions!$H$31="3 Budget Periods or Less",Instructions!$H$31="Make Selection")</xm:f>
            <x14:dxf>
              <font>
                <color theme="0" tint="-0.499984740745262"/>
              </font>
              <fill>
                <patternFill>
                  <bgColor theme="0" tint="-0.499984740745262"/>
                </patternFill>
              </fill>
              <border>
                <left/>
                <right style="thin">
                  <color auto="1"/>
                </right>
                <top/>
                <bottom style="thin">
                  <color auto="1"/>
                </bottom>
                <vertical/>
                <horizontal/>
              </border>
            </x14:dxf>
          </x14:cfRule>
          <xm:sqref>G35</xm:sqref>
        </x14:conditionalFormatting>
        <x14:conditionalFormatting xmlns:xm="http://schemas.microsoft.com/office/excel/2006/main">
          <x14:cfRule type="expression" priority="3" id="{7BE8ED45-A418-4FE3-A3EE-D9C1848D0078}">
            <xm:f>OR(Instructions!$H$31="3 Budget Periods or Less",Instructions!$H$31="Make Selection")</xm:f>
            <x14:dxf>
              <font>
                <color theme="0" tint="-0.499984740745262"/>
              </font>
              <fill>
                <patternFill>
                  <bgColor theme="0" tint="-0.499984740745262"/>
                </patternFill>
              </fill>
              <border>
                <left/>
                <right style="thin">
                  <color auto="1"/>
                </right>
                <top style="thin">
                  <color auto="1"/>
                </top>
                <bottom/>
                <vertical/>
                <horizontal/>
              </border>
            </x14:dxf>
          </x14:cfRule>
          <xm:sqref>I16</xm:sqref>
        </x14:conditionalFormatting>
        <x14:conditionalFormatting xmlns:xm="http://schemas.microsoft.com/office/excel/2006/main">
          <x14:cfRule type="expression" priority="8" id="{9DC46038-95A7-4603-A8A9-E4D242628299}">
            <xm:f>OR(Instructions!$H$31="3 Budget Periods or Less",Instructions!$H$31="Make Selection")</xm:f>
            <x14:dxf>
              <font>
                <color theme="0" tint="-0.499984740745262"/>
              </font>
              <fill>
                <patternFill>
                  <bgColor theme="0" tint="-0.499984740745262"/>
                </patternFill>
              </fill>
              <border>
                <left/>
                <right style="thin">
                  <color auto="1"/>
                </right>
                <top/>
                <bottom style="thin">
                  <color auto="1"/>
                </bottom>
                <vertical/>
                <horizontal/>
              </border>
            </x14:dxf>
          </x14:cfRule>
          <x14:cfRule type="expression" priority="9" id="{FA4BBB52-054F-4909-AB14-44987C345F18}">
            <xm:f>Instructions!$H$31="4 Budget Periods"</xm:f>
            <x14:dxf>
              <font>
                <color theme="0" tint="-0.499984740745262"/>
              </font>
              <fill>
                <patternFill>
                  <bgColor theme="0" tint="-0.499984740745262"/>
                </patternFill>
              </fill>
              <border>
                <left/>
                <right style="thin">
                  <color auto="1"/>
                </right>
                <top style="thin">
                  <color auto="1"/>
                </top>
                <bottom style="thin">
                  <color auto="1"/>
                </bottom>
                <vertical/>
                <horizontal/>
              </border>
            </x14:dxf>
          </x14:cfRule>
          <xm:sqref>I17</xm:sqref>
        </x14:conditionalFormatting>
        <x14:conditionalFormatting xmlns:xm="http://schemas.microsoft.com/office/excel/2006/main">
          <x14:cfRule type="expression" priority="30" id="{00000000-000E-0000-0100-00001E000000}">
            <xm:f>AND(Instructions!$H$31&lt;&gt;"Make Selection", ISBLANK(I4:J4))</xm:f>
            <x14:dxf>
              <fill>
                <patternFill>
                  <bgColor rgb="FFFFFF00"/>
                </patternFill>
              </fill>
            </x14:dxf>
          </x14:cfRule>
          <xm:sqref>I4:J5</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4" tint="0.59999389629810485"/>
    <pageSetUpPr fitToPage="1"/>
  </sheetPr>
  <dimension ref="A1:XFC66"/>
  <sheetViews>
    <sheetView showGridLines="0" zoomScaleNormal="100" workbookViewId="0"/>
  </sheetViews>
  <sheetFormatPr defaultColWidth="0" defaultRowHeight="13" zeroHeight="1" x14ac:dyDescent="0.25"/>
  <cols>
    <col min="1" max="1" width="3.1796875" style="132" customWidth="1"/>
    <col min="2" max="2" width="8.7265625" style="132" customWidth="1"/>
    <col min="3" max="3" width="28" style="132" customWidth="1"/>
    <col min="4" max="4" width="6.1796875" style="192" bestFit="1" customWidth="1"/>
    <col min="5" max="5" width="7.81640625" style="193" customWidth="1"/>
    <col min="6" max="6" width="11.453125" style="194" customWidth="1"/>
    <col min="7" max="7" width="6.1796875" style="195" bestFit="1" customWidth="1"/>
    <col min="8" max="8" width="7.81640625" style="193" customWidth="1"/>
    <col min="9" max="9" width="11.453125" style="194" customWidth="1"/>
    <col min="10" max="10" width="6.1796875" style="195" bestFit="1" customWidth="1"/>
    <col min="11" max="11" width="7.81640625" style="193" customWidth="1"/>
    <col min="12" max="12" width="11.453125" style="194" customWidth="1"/>
    <col min="13" max="13" width="6.1796875" style="195" bestFit="1" customWidth="1"/>
    <col min="14" max="14" width="7.81640625" style="193" customWidth="1"/>
    <col min="15" max="15" width="11.453125" style="194" customWidth="1"/>
    <col min="16" max="16" width="6.1796875" style="195" bestFit="1" customWidth="1"/>
    <col min="17" max="17" width="7.81640625" style="193" customWidth="1"/>
    <col min="18" max="18" width="11.453125" style="194" customWidth="1"/>
    <col min="19" max="19" width="8.54296875" style="196" customWidth="1"/>
    <col min="20" max="20" width="15.26953125" style="197" customWidth="1"/>
    <col min="21" max="21" width="24.1796875" style="192" customWidth="1"/>
    <col min="22" max="22" width="4" style="132" customWidth="1"/>
    <col min="23" max="27" width="0" style="132" hidden="1"/>
    <col min="28" max="16383" width="9.1796875" style="132" hidden="1"/>
    <col min="16384" max="16384" width="1.54296875" style="132" hidden="1" customWidth="1"/>
  </cols>
  <sheetData>
    <row r="1" spans="2:27" x14ac:dyDescent="0.25"/>
    <row r="2" spans="2:27" s="200" customFormat="1" ht="11.25" customHeight="1" x14ac:dyDescent="0.25">
      <c r="B2" s="795" t="s">
        <v>37</v>
      </c>
      <c r="C2" s="795"/>
      <c r="D2" s="199"/>
      <c r="E2" s="199"/>
      <c r="F2" s="199"/>
      <c r="G2" s="199"/>
      <c r="H2" s="199"/>
      <c r="I2" s="199"/>
      <c r="J2" s="198"/>
      <c r="K2" s="198"/>
      <c r="L2" s="198"/>
      <c r="M2" s="198"/>
      <c r="N2" s="198"/>
      <c r="O2" s="198"/>
      <c r="P2" s="198"/>
      <c r="Q2" s="198"/>
      <c r="R2" s="198"/>
      <c r="S2" s="794"/>
      <c r="T2" s="794"/>
      <c r="U2" s="794"/>
    </row>
    <row r="3" spans="2:27" s="201" customFormat="1" ht="18.5" thickBot="1" x14ac:dyDescent="0.3">
      <c r="B3" s="791" t="s">
        <v>22</v>
      </c>
      <c r="C3" s="791"/>
      <c r="D3" s="791"/>
      <c r="E3" s="791"/>
      <c r="F3" s="791"/>
      <c r="G3" s="791"/>
      <c r="H3" s="791"/>
      <c r="I3" s="791"/>
      <c r="J3" s="791"/>
      <c r="K3" s="791"/>
      <c r="L3" s="791"/>
      <c r="M3" s="791"/>
      <c r="N3" s="791"/>
      <c r="O3" s="791"/>
      <c r="P3" s="791"/>
      <c r="Q3" s="791"/>
      <c r="R3" s="791"/>
      <c r="S3" s="791"/>
      <c r="T3" s="791"/>
      <c r="U3" s="791"/>
    </row>
    <row r="4" spans="2:27" s="203" customFormat="1" ht="14.25" customHeight="1" x14ac:dyDescent="0.25">
      <c r="B4" s="766" t="s">
        <v>297</v>
      </c>
      <c r="C4" s="767"/>
      <c r="D4" s="767"/>
      <c r="E4" s="767"/>
      <c r="F4" s="767"/>
      <c r="G4" s="767"/>
      <c r="H4" s="767"/>
      <c r="I4" s="767"/>
      <c r="J4" s="767"/>
      <c r="K4" s="767"/>
      <c r="L4" s="767"/>
      <c r="M4" s="767"/>
      <c r="N4" s="767"/>
      <c r="O4" s="767"/>
      <c r="P4" s="767"/>
      <c r="Q4" s="767"/>
      <c r="R4" s="767"/>
      <c r="S4" s="767"/>
      <c r="T4" s="767"/>
      <c r="U4" s="768"/>
      <c r="V4" s="202"/>
      <c r="W4" s="202"/>
      <c r="X4" s="202"/>
      <c r="Y4" s="202"/>
      <c r="Z4" s="202"/>
      <c r="AA4" s="202"/>
    </row>
    <row r="5" spans="2:27" ht="86.5" customHeight="1" thickBot="1" x14ac:dyDescent="0.3">
      <c r="B5" s="769"/>
      <c r="C5" s="770"/>
      <c r="D5" s="770"/>
      <c r="E5" s="770"/>
      <c r="F5" s="770"/>
      <c r="G5" s="770"/>
      <c r="H5" s="770"/>
      <c r="I5" s="770"/>
      <c r="J5" s="770"/>
      <c r="K5" s="770"/>
      <c r="L5" s="770"/>
      <c r="M5" s="770"/>
      <c r="N5" s="770"/>
      <c r="O5" s="770"/>
      <c r="P5" s="770"/>
      <c r="Q5" s="770"/>
      <c r="R5" s="770"/>
      <c r="S5" s="770"/>
      <c r="T5" s="770"/>
      <c r="U5" s="771"/>
      <c r="V5" s="136"/>
      <c r="W5" s="136"/>
      <c r="X5" s="136"/>
      <c r="Y5" s="136"/>
      <c r="Z5" s="136"/>
      <c r="AA5" s="136"/>
    </row>
    <row r="6" spans="2:27" ht="7.5" customHeight="1" thickBot="1" x14ac:dyDescent="0.3">
      <c r="B6" s="204"/>
      <c r="C6" s="674"/>
      <c r="D6" s="674"/>
      <c r="E6" s="674"/>
      <c r="F6" s="674"/>
      <c r="G6" s="674"/>
      <c r="H6" s="674"/>
      <c r="I6" s="674"/>
      <c r="J6" s="674"/>
      <c r="K6" s="674"/>
      <c r="L6" s="674"/>
      <c r="M6" s="674"/>
      <c r="N6" s="674"/>
      <c r="O6" s="674"/>
      <c r="P6" s="674"/>
      <c r="Q6" s="674"/>
      <c r="R6" s="674"/>
      <c r="S6" s="675"/>
      <c r="T6" s="205"/>
      <c r="U6" s="206"/>
      <c r="V6" s="136"/>
      <c r="W6" s="136"/>
      <c r="X6" s="136"/>
      <c r="Y6" s="136"/>
      <c r="Z6" s="136"/>
      <c r="AA6" s="136"/>
    </row>
    <row r="7" spans="2:27" ht="15" customHeight="1" thickBot="1" x14ac:dyDescent="0.3">
      <c r="B7" s="783" t="s">
        <v>286</v>
      </c>
      <c r="C7" s="784"/>
      <c r="D7" s="784"/>
      <c r="E7" s="784"/>
      <c r="F7" s="784"/>
      <c r="G7" s="784"/>
      <c r="H7" s="784"/>
      <c r="I7" s="784"/>
      <c r="J7" s="784"/>
      <c r="K7" s="784"/>
      <c r="L7" s="784"/>
      <c r="M7" s="784"/>
      <c r="N7" s="784"/>
      <c r="O7" s="784"/>
      <c r="P7" s="784"/>
      <c r="Q7" s="784"/>
      <c r="R7" s="784"/>
      <c r="S7" s="784"/>
      <c r="T7" s="784"/>
      <c r="U7" s="785"/>
      <c r="V7" s="136"/>
      <c r="W7" s="136"/>
      <c r="X7" s="136"/>
      <c r="Y7" s="136"/>
      <c r="Z7" s="136"/>
      <c r="AA7" s="136"/>
    </row>
    <row r="8" spans="2:27" ht="13.5" thickBot="1" x14ac:dyDescent="0.3">
      <c r="B8" s="691" t="s">
        <v>289</v>
      </c>
      <c r="C8" s="692"/>
      <c r="D8" s="692"/>
      <c r="E8" s="692"/>
      <c r="F8" s="692"/>
      <c r="G8" s="692"/>
      <c r="H8" s="692"/>
      <c r="I8" s="692"/>
      <c r="J8" s="692"/>
      <c r="K8" s="692"/>
      <c r="L8" s="692"/>
      <c r="M8" s="692"/>
      <c r="N8" s="692"/>
      <c r="O8" s="692"/>
      <c r="P8" s="692"/>
      <c r="Q8" s="692"/>
      <c r="R8" s="692"/>
      <c r="S8" s="692"/>
      <c r="T8" s="690"/>
      <c r="U8" s="693"/>
      <c r="V8" s="136"/>
      <c r="W8" s="136"/>
      <c r="X8" s="136"/>
      <c r="Y8" s="136"/>
      <c r="Z8" s="136"/>
      <c r="AA8" s="136"/>
    </row>
    <row r="9" spans="2:27" ht="13" customHeight="1" x14ac:dyDescent="0.25">
      <c r="B9" s="691"/>
      <c r="C9" s="692"/>
      <c r="D9" s="692"/>
      <c r="E9" s="692"/>
      <c r="F9" s="692"/>
      <c r="G9" s="692"/>
      <c r="H9" s="692"/>
      <c r="I9" s="692"/>
      <c r="J9" s="692"/>
      <c r="K9" s="692"/>
      <c r="L9" s="692"/>
      <c r="M9" s="692"/>
      <c r="N9" s="692"/>
      <c r="O9" s="692"/>
      <c r="P9" s="692"/>
      <c r="Q9" s="692"/>
      <c r="R9" s="692"/>
      <c r="S9" s="789" t="s">
        <v>287</v>
      </c>
      <c r="T9" s="789"/>
      <c r="U9" s="790"/>
      <c r="V9" s="136"/>
      <c r="W9" s="136"/>
      <c r="X9" s="136"/>
      <c r="Y9" s="136"/>
      <c r="Z9" s="136"/>
      <c r="AA9" s="136"/>
    </row>
    <row r="10" spans="2:27" ht="34.5" customHeight="1" thickBot="1" x14ac:dyDescent="0.3">
      <c r="B10" s="786" t="s">
        <v>288</v>
      </c>
      <c r="C10" s="787"/>
      <c r="D10" s="787"/>
      <c r="E10" s="787"/>
      <c r="F10" s="787"/>
      <c r="G10" s="787"/>
      <c r="H10" s="787"/>
      <c r="I10" s="787"/>
      <c r="J10" s="787"/>
      <c r="K10" s="787"/>
      <c r="L10" s="787"/>
      <c r="M10" s="787"/>
      <c r="N10" s="787"/>
      <c r="O10" s="787"/>
      <c r="P10" s="787"/>
      <c r="Q10" s="787"/>
      <c r="R10" s="787"/>
      <c r="S10" s="787"/>
      <c r="T10" s="787"/>
      <c r="U10" s="788"/>
      <c r="V10" s="136"/>
      <c r="W10" s="136"/>
      <c r="X10" s="136"/>
      <c r="Y10" s="136"/>
      <c r="Z10" s="136"/>
      <c r="AA10" s="136"/>
    </row>
    <row r="11" spans="2:27" ht="7.5" customHeight="1" thickBot="1" x14ac:dyDescent="0.3">
      <c r="B11" s="676"/>
      <c r="C11" s="677"/>
      <c r="D11" s="677"/>
      <c r="E11" s="677"/>
      <c r="F11" s="677"/>
      <c r="G11" s="677"/>
      <c r="H11" s="677"/>
      <c r="I11" s="677"/>
      <c r="J11" s="677"/>
      <c r="K11" s="677"/>
      <c r="L11" s="677"/>
      <c r="M11" s="677"/>
      <c r="N11" s="677"/>
      <c r="O11" s="677"/>
      <c r="P11" s="677"/>
      <c r="Q11" s="677"/>
      <c r="R11" s="677"/>
      <c r="S11" s="678"/>
      <c r="T11" s="679"/>
      <c r="U11" s="680"/>
      <c r="V11" s="136"/>
      <c r="W11" s="136"/>
      <c r="X11" s="136"/>
      <c r="Y11" s="136"/>
      <c r="Z11" s="136"/>
      <c r="AA11" s="136"/>
    </row>
    <row r="12" spans="2:27" ht="19.5" customHeight="1" x14ac:dyDescent="0.25">
      <c r="B12" s="774" t="s">
        <v>38</v>
      </c>
      <c r="C12" s="764" t="s">
        <v>39</v>
      </c>
      <c r="D12" s="780" t="s">
        <v>12</v>
      </c>
      <c r="E12" s="780"/>
      <c r="F12" s="780"/>
      <c r="G12" s="780" t="s">
        <v>13</v>
      </c>
      <c r="H12" s="780"/>
      <c r="I12" s="780"/>
      <c r="J12" s="780" t="s">
        <v>14</v>
      </c>
      <c r="K12" s="780"/>
      <c r="L12" s="780"/>
      <c r="M12" s="780" t="s">
        <v>15</v>
      </c>
      <c r="N12" s="780"/>
      <c r="O12" s="780"/>
      <c r="P12" s="780" t="s">
        <v>16</v>
      </c>
      <c r="Q12" s="780"/>
      <c r="R12" s="780"/>
      <c r="S12" s="792" t="s">
        <v>40</v>
      </c>
      <c r="T12" s="778" t="s">
        <v>41</v>
      </c>
      <c r="U12" s="776" t="s">
        <v>42</v>
      </c>
      <c r="V12" s="136"/>
      <c r="W12" s="136"/>
      <c r="X12" s="136"/>
      <c r="Y12" s="136"/>
      <c r="Z12" s="136"/>
      <c r="AA12" s="136"/>
    </row>
    <row r="13" spans="2:27" s="216" customFormat="1" ht="42.5" thickBot="1" x14ac:dyDescent="0.3">
      <c r="B13" s="775"/>
      <c r="C13" s="765"/>
      <c r="D13" s="210" t="s">
        <v>211</v>
      </c>
      <c r="E13" s="211" t="s">
        <v>212</v>
      </c>
      <c r="F13" s="212" t="s">
        <v>43</v>
      </c>
      <c r="G13" s="213" t="s">
        <v>211</v>
      </c>
      <c r="H13" s="214" t="s">
        <v>212</v>
      </c>
      <c r="I13" s="212" t="s">
        <v>44</v>
      </c>
      <c r="J13" s="213" t="s">
        <v>211</v>
      </c>
      <c r="K13" s="211" t="s">
        <v>212</v>
      </c>
      <c r="L13" s="212" t="s">
        <v>45</v>
      </c>
      <c r="M13" s="213" t="s">
        <v>211</v>
      </c>
      <c r="N13" s="211" t="s">
        <v>212</v>
      </c>
      <c r="O13" s="212" t="s">
        <v>46</v>
      </c>
      <c r="P13" s="215" t="s">
        <v>211</v>
      </c>
      <c r="Q13" s="211" t="s">
        <v>212</v>
      </c>
      <c r="R13" s="212" t="s">
        <v>47</v>
      </c>
      <c r="S13" s="793"/>
      <c r="T13" s="779"/>
      <c r="U13" s="777"/>
    </row>
    <row r="14" spans="2:27" ht="15.75" customHeight="1" thickBot="1" x14ac:dyDescent="0.3">
      <c r="B14" s="217">
        <v>1</v>
      </c>
      <c r="C14" s="218" t="s">
        <v>48</v>
      </c>
      <c r="D14" s="219">
        <v>2000</v>
      </c>
      <c r="E14" s="220">
        <v>85</v>
      </c>
      <c r="F14" s="221">
        <f t="shared" ref="F14:F15" si="0">D14*E14</f>
        <v>170000</v>
      </c>
      <c r="G14" s="222">
        <v>200</v>
      </c>
      <c r="H14" s="220">
        <v>85</v>
      </c>
      <c r="I14" s="221">
        <f t="shared" ref="I14:I15" si="1">G14*H14</f>
        <v>17000</v>
      </c>
      <c r="J14" s="222">
        <v>200</v>
      </c>
      <c r="K14" s="223">
        <v>85</v>
      </c>
      <c r="L14" s="221">
        <f t="shared" ref="L14:L15" si="2">J14*K14</f>
        <v>17000</v>
      </c>
      <c r="M14" s="222">
        <v>200</v>
      </c>
      <c r="N14" s="223">
        <v>50</v>
      </c>
      <c r="O14" s="221">
        <f t="shared" ref="O14:O15" si="3">M14*N14</f>
        <v>10000</v>
      </c>
      <c r="P14" s="224">
        <v>200</v>
      </c>
      <c r="Q14" s="223">
        <v>50</v>
      </c>
      <c r="R14" s="221">
        <f t="shared" ref="R14:R15" si="4">P14*Q14</f>
        <v>10000</v>
      </c>
      <c r="S14" s="222">
        <f>D14+G14+J14</f>
        <v>2400</v>
      </c>
      <c r="T14" s="220" cm="1">
        <f t="array" ref="T14">_xlfn.IFS(OR(Instructions!$H$31="3 Budget Periods or Less",Instructions!$H$31="Make Selection"),F14+I14+L14,Instructions!$H$31="4 Budget Periods",F14+I14+L14+O14,Instructions!$H$31="5 Budget Periods",F14+I14+L14+O14+R14)</f>
        <v>204000</v>
      </c>
      <c r="U14" s="225"/>
      <c r="V14" s="136"/>
      <c r="W14" s="136"/>
      <c r="X14" s="136"/>
      <c r="Y14" s="136"/>
      <c r="Z14" s="136"/>
      <c r="AA14" s="136"/>
    </row>
    <row r="15" spans="2:27" ht="15.75" customHeight="1" thickBot="1" x14ac:dyDescent="0.3">
      <c r="B15" s="226">
        <v>2</v>
      </c>
      <c r="C15" s="227" t="s">
        <v>222</v>
      </c>
      <c r="D15" s="228">
        <v>1500</v>
      </c>
      <c r="E15" s="229">
        <v>50</v>
      </c>
      <c r="F15" s="230">
        <f t="shared" si="0"/>
        <v>75000</v>
      </c>
      <c r="G15" s="231">
        <v>150</v>
      </c>
      <c r="H15" s="229">
        <v>50</v>
      </c>
      <c r="I15" s="230">
        <f t="shared" si="1"/>
        <v>7500</v>
      </c>
      <c r="J15" s="232">
        <v>150</v>
      </c>
      <c r="K15" s="233">
        <v>50</v>
      </c>
      <c r="L15" s="230">
        <f t="shared" si="2"/>
        <v>7500</v>
      </c>
      <c r="M15" s="232">
        <v>0</v>
      </c>
      <c r="N15" s="233">
        <v>0</v>
      </c>
      <c r="O15" s="230">
        <f t="shared" si="3"/>
        <v>0</v>
      </c>
      <c r="P15" s="231">
        <v>0</v>
      </c>
      <c r="Q15" s="233">
        <v>0</v>
      </c>
      <c r="R15" s="230">
        <f t="shared" si="4"/>
        <v>0</v>
      </c>
      <c r="S15" s="232">
        <f>D15+G15+J15</f>
        <v>1800</v>
      </c>
      <c r="T15" s="233" cm="1">
        <f t="array" ref="T15">_xlfn.IFS(OR(Instructions!$H$31="3 Budget Periods or Less",Instructions!$H$31="Make Selection"),F15+I15+L15,Instructions!$H$31="4 Budget Periods",F15+I15+L15+O15,Instructions!$H$31="5 Budget Periods",F15+I15+L15+O15+R15)</f>
        <v>90000</v>
      </c>
      <c r="U15" s="234"/>
      <c r="V15" s="136"/>
      <c r="W15" s="136"/>
      <c r="X15" s="136"/>
      <c r="Y15" s="136"/>
      <c r="Z15" s="136"/>
      <c r="AA15" s="136"/>
    </row>
    <row r="16" spans="2:27" s="216" customFormat="1" ht="15.75" customHeight="1" x14ac:dyDescent="0.25">
      <c r="B16" s="85"/>
      <c r="C16" s="183"/>
      <c r="D16" s="86"/>
      <c r="E16" s="87"/>
      <c r="F16" s="235">
        <f t="shared" ref="F16:F46" si="5">D16*E16</f>
        <v>0</v>
      </c>
      <c r="G16" s="88"/>
      <c r="H16" s="87"/>
      <c r="I16" s="235">
        <f t="shared" ref="I16:I47" si="6">G16*H16</f>
        <v>0</v>
      </c>
      <c r="J16" s="88"/>
      <c r="K16" s="89"/>
      <c r="L16" s="235">
        <f t="shared" ref="L16:L47" si="7">J16*K16</f>
        <v>0</v>
      </c>
      <c r="M16" s="88"/>
      <c r="N16" s="89"/>
      <c r="O16" s="235">
        <f t="shared" ref="O16:O47" si="8">M16*N16</f>
        <v>0</v>
      </c>
      <c r="P16" s="179"/>
      <c r="Q16" s="89"/>
      <c r="R16" s="235">
        <f t="shared" ref="R16:R47" si="9">P16*Q16</f>
        <v>0</v>
      </c>
      <c r="S16" s="236">
        <f>SUM(D16+G16+J16+M16+P16)</f>
        <v>0</v>
      </c>
      <c r="T16" s="237">
        <f t="shared" ref="T16:T49" si="10">SUM(F16+I16+L16+O16+R16)</f>
        <v>0</v>
      </c>
      <c r="U16" s="90"/>
    </row>
    <row r="17" spans="2:27" s="216" customFormat="1" ht="15.75" customHeight="1" x14ac:dyDescent="0.25">
      <c r="B17" s="85"/>
      <c r="C17" s="183"/>
      <c r="D17" s="86"/>
      <c r="E17" s="87"/>
      <c r="F17" s="238">
        <f t="shared" si="5"/>
        <v>0</v>
      </c>
      <c r="G17" s="88"/>
      <c r="H17" s="87"/>
      <c r="I17" s="238">
        <f t="shared" si="6"/>
        <v>0</v>
      </c>
      <c r="J17" s="88"/>
      <c r="K17" s="89"/>
      <c r="L17" s="238">
        <f t="shared" si="7"/>
        <v>0</v>
      </c>
      <c r="M17" s="88"/>
      <c r="N17" s="89"/>
      <c r="O17" s="238">
        <f t="shared" si="8"/>
        <v>0</v>
      </c>
      <c r="P17" s="179"/>
      <c r="Q17" s="89"/>
      <c r="R17" s="238">
        <f t="shared" si="9"/>
        <v>0</v>
      </c>
      <c r="S17" s="239">
        <f t="shared" ref="S17:S49" si="11">SUM(D17+G17+J17+M17+P17)</f>
        <v>0</v>
      </c>
      <c r="T17" s="238">
        <f t="shared" si="10"/>
        <v>0</v>
      </c>
      <c r="U17" s="90"/>
    </row>
    <row r="18" spans="2:27" s="216" customFormat="1" ht="15.75" customHeight="1" x14ac:dyDescent="0.25">
      <c r="B18" s="85"/>
      <c r="C18" s="183"/>
      <c r="D18" s="86"/>
      <c r="E18" s="87"/>
      <c r="F18" s="238">
        <f t="shared" si="5"/>
        <v>0</v>
      </c>
      <c r="G18" s="88"/>
      <c r="H18" s="87"/>
      <c r="I18" s="238">
        <f t="shared" si="6"/>
        <v>0</v>
      </c>
      <c r="J18" s="88"/>
      <c r="K18" s="89"/>
      <c r="L18" s="238">
        <f t="shared" si="7"/>
        <v>0</v>
      </c>
      <c r="M18" s="88"/>
      <c r="N18" s="89"/>
      <c r="O18" s="238">
        <f t="shared" si="8"/>
        <v>0</v>
      </c>
      <c r="P18" s="179"/>
      <c r="Q18" s="89"/>
      <c r="R18" s="238">
        <f t="shared" si="9"/>
        <v>0</v>
      </c>
      <c r="S18" s="239">
        <f t="shared" si="11"/>
        <v>0</v>
      </c>
      <c r="T18" s="238">
        <f t="shared" si="10"/>
        <v>0</v>
      </c>
      <c r="U18" s="90"/>
    </row>
    <row r="19" spans="2:27" s="216" customFormat="1" ht="15.75" customHeight="1" x14ac:dyDescent="0.25">
      <c r="B19" s="85"/>
      <c r="C19" s="183"/>
      <c r="D19" s="86"/>
      <c r="E19" s="87"/>
      <c r="F19" s="238">
        <f t="shared" si="5"/>
        <v>0</v>
      </c>
      <c r="G19" s="88"/>
      <c r="H19" s="87"/>
      <c r="I19" s="238">
        <f t="shared" si="6"/>
        <v>0</v>
      </c>
      <c r="J19" s="88"/>
      <c r="K19" s="89"/>
      <c r="L19" s="238">
        <f t="shared" si="7"/>
        <v>0</v>
      </c>
      <c r="M19" s="88"/>
      <c r="N19" s="89"/>
      <c r="O19" s="238">
        <f t="shared" si="8"/>
        <v>0</v>
      </c>
      <c r="P19" s="179"/>
      <c r="Q19" s="89"/>
      <c r="R19" s="238">
        <f t="shared" si="9"/>
        <v>0</v>
      </c>
      <c r="S19" s="239">
        <f t="shared" si="11"/>
        <v>0</v>
      </c>
      <c r="T19" s="238">
        <f t="shared" si="10"/>
        <v>0</v>
      </c>
      <c r="U19" s="90"/>
    </row>
    <row r="20" spans="2:27" s="216" customFormat="1" ht="15.75" customHeight="1" x14ac:dyDescent="0.25">
      <c r="B20" s="85"/>
      <c r="C20" s="183"/>
      <c r="D20" s="86"/>
      <c r="E20" s="87"/>
      <c r="F20" s="238">
        <f t="shared" si="5"/>
        <v>0</v>
      </c>
      <c r="G20" s="88"/>
      <c r="H20" s="87"/>
      <c r="I20" s="238">
        <f t="shared" si="6"/>
        <v>0</v>
      </c>
      <c r="J20" s="88"/>
      <c r="K20" s="89"/>
      <c r="L20" s="238">
        <f t="shared" si="7"/>
        <v>0</v>
      </c>
      <c r="M20" s="88"/>
      <c r="N20" s="89"/>
      <c r="O20" s="238">
        <f t="shared" si="8"/>
        <v>0</v>
      </c>
      <c r="P20" s="179"/>
      <c r="Q20" s="89"/>
      <c r="R20" s="238">
        <f t="shared" si="9"/>
        <v>0</v>
      </c>
      <c r="S20" s="239">
        <f t="shared" si="11"/>
        <v>0</v>
      </c>
      <c r="T20" s="238">
        <f t="shared" si="10"/>
        <v>0</v>
      </c>
      <c r="U20" s="90"/>
    </row>
    <row r="21" spans="2:27" ht="15.75" customHeight="1" x14ac:dyDescent="0.25">
      <c r="B21" s="85"/>
      <c r="C21" s="183"/>
      <c r="D21" s="86"/>
      <c r="E21" s="87"/>
      <c r="F21" s="238">
        <f t="shared" si="5"/>
        <v>0</v>
      </c>
      <c r="G21" s="88"/>
      <c r="H21" s="87"/>
      <c r="I21" s="238">
        <f t="shared" si="6"/>
        <v>0</v>
      </c>
      <c r="J21" s="88"/>
      <c r="K21" s="89"/>
      <c r="L21" s="238">
        <f t="shared" si="7"/>
        <v>0</v>
      </c>
      <c r="M21" s="88"/>
      <c r="N21" s="89"/>
      <c r="O21" s="238">
        <f t="shared" si="8"/>
        <v>0</v>
      </c>
      <c r="P21" s="179"/>
      <c r="Q21" s="89"/>
      <c r="R21" s="238">
        <f t="shared" si="9"/>
        <v>0</v>
      </c>
      <c r="S21" s="239">
        <f t="shared" si="11"/>
        <v>0</v>
      </c>
      <c r="T21" s="238">
        <f t="shared" si="10"/>
        <v>0</v>
      </c>
      <c r="U21" s="90"/>
      <c r="V21" s="136"/>
      <c r="W21" s="136"/>
      <c r="X21" s="136"/>
      <c r="Y21" s="136"/>
      <c r="Z21" s="136"/>
      <c r="AA21" s="136"/>
    </row>
    <row r="22" spans="2:27" ht="15.75" customHeight="1" x14ac:dyDescent="0.25">
      <c r="B22" s="85"/>
      <c r="C22" s="183"/>
      <c r="D22" s="86"/>
      <c r="E22" s="87"/>
      <c r="F22" s="238">
        <f t="shared" si="5"/>
        <v>0</v>
      </c>
      <c r="G22" s="88"/>
      <c r="H22" s="87"/>
      <c r="I22" s="238">
        <f t="shared" si="6"/>
        <v>0</v>
      </c>
      <c r="J22" s="88"/>
      <c r="K22" s="89"/>
      <c r="L22" s="238">
        <f t="shared" si="7"/>
        <v>0</v>
      </c>
      <c r="M22" s="88"/>
      <c r="N22" s="89"/>
      <c r="O22" s="238">
        <f t="shared" si="8"/>
        <v>0</v>
      </c>
      <c r="P22" s="179"/>
      <c r="Q22" s="89"/>
      <c r="R22" s="238">
        <f t="shared" si="9"/>
        <v>0</v>
      </c>
      <c r="S22" s="239">
        <f t="shared" si="11"/>
        <v>0</v>
      </c>
      <c r="T22" s="238">
        <f t="shared" si="10"/>
        <v>0</v>
      </c>
      <c r="U22" s="90"/>
      <c r="V22" s="136"/>
      <c r="W22" s="136"/>
      <c r="X22" s="136"/>
      <c r="Y22" s="136"/>
      <c r="Z22" s="136"/>
      <c r="AA22" s="136"/>
    </row>
    <row r="23" spans="2:27" ht="15.75" customHeight="1" x14ac:dyDescent="0.25">
      <c r="B23" s="85"/>
      <c r="C23" s="183"/>
      <c r="D23" s="86"/>
      <c r="E23" s="87"/>
      <c r="F23" s="238">
        <f t="shared" si="5"/>
        <v>0</v>
      </c>
      <c r="G23" s="88"/>
      <c r="H23" s="87"/>
      <c r="I23" s="238">
        <f t="shared" si="6"/>
        <v>0</v>
      </c>
      <c r="J23" s="88"/>
      <c r="K23" s="89"/>
      <c r="L23" s="238">
        <f t="shared" si="7"/>
        <v>0</v>
      </c>
      <c r="M23" s="88"/>
      <c r="N23" s="89"/>
      <c r="O23" s="238">
        <f t="shared" si="8"/>
        <v>0</v>
      </c>
      <c r="P23" s="179"/>
      <c r="Q23" s="89"/>
      <c r="R23" s="238">
        <f t="shared" si="9"/>
        <v>0</v>
      </c>
      <c r="S23" s="239">
        <f t="shared" si="11"/>
        <v>0</v>
      </c>
      <c r="T23" s="238">
        <f t="shared" si="10"/>
        <v>0</v>
      </c>
      <c r="U23" s="90"/>
      <c r="V23" s="136"/>
      <c r="W23" s="136"/>
      <c r="X23" s="136"/>
      <c r="Y23" s="136"/>
      <c r="Z23" s="136"/>
      <c r="AA23" s="136"/>
    </row>
    <row r="24" spans="2:27" s="216" customFormat="1" ht="15.75" customHeight="1" x14ac:dyDescent="0.25">
      <c r="B24" s="85"/>
      <c r="C24" s="183"/>
      <c r="D24" s="86"/>
      <c r="E24" s="87"/>
      <c r="F24" s="238">
        <f t="shared" si="5"/>
        <v>0</v>
      </c>
      <c r="G24" s="88"/>
      <c r="H24" s="87"/>
      <c r="I24" s="238">
        <f t="shared" si="6"/>
        <v>0</v>
      </c>
      <c r="J24" s="88"/>
      <c r="K24" s="89"/>
      <c r="L24" s="238">
        <f t="shared" si="7"/>
        <v>0</v>
      </c>
      <c r="M24" s="88"/>
      <c r="N24" s="89"/>
      <c r="O24" s="238">
        <f t="shared" si="8"/>
        <v>0</v>
      </c>
      <c r="P24" s="179"/>
      <c r="Q24" s="89"/>
      <c r="R24" s="238">
        <f t="shared" si="9"/>
        <v>0</v>
      </c>
      <c r="S24" s="239">
        <f t="shared" si="11"/>
        <v>0</v>
      </c>
      <c r="T24" s="238">
        <f t="shared" si="10"/>
        <v>0</v>
      </c>
      <c r="U24" s="90"/>
    </row>
    <row r="25" spans="2:27" s="216" customFormat="1" ht="15.75" customHeight="1" x14ac:dyDescent="0.25">
      <c r="B25" s="85"/>
      <c r="C25" s="183"/>
      <c r="D25" s="86"/>
      <c r="E25" s="87"/>
      <c r="F25" s="238">
        <f t="shared" si="5"/>
        <v>0</v>
      </c>
      <c r="G25" s="88"/>
      <c r="H25" s="87"/>
      <c r="I25" s="238">
        <f t="shared" si="6"/>
        <v>0</v>
      </c>
      <c r="J25" s="88"/>
      <c r="K25" s="89"/>
      <c r="L25" s="238">
        <f t="shared" si="7"/>
        <v>0</v>
      </c>
      <c r="M25" s="88"/>
      <c r="N25" s="89"/>
      <c r="O25" s="238">
        <f t="shared" si="8"/>
        <v>0</v>
      </c>
      <c r="P25" s="179"/>
      <c r="Q25" s="89"/>
      <c r="R25" s="238">
        <f t="shared" si="9"/>
        <v>0</v>
      </c>
      <c r="S25" s="239">
        <f t="shared" si="11"/>
        <v>0</v>
      </c>
      <c r="T25" s="238">
        <f t="shared" si="10"/>
        <v>0</v>
      </c>
      <c r="U25" s="90"/>
    </row>
    <row r="26" spans="2:27" s="216" customFormat="1" ht="15.75" customHeight="1" x14ac:dyDescent="0.25">
      <c r="B26" s="85"/>
      <c r="C26" s="183"/>
      <c r="D26" s="86"/>
      <c r="E26" s="87"/>
      <c r="F26" s="238">
        <f t="shared" si="5"/>
        <v>0</v>
      </c>
      <c r="G26" s="88"/>
      <c r="H26" s="87"/>
      <c r="I26" s="238">
        <f t="shared" si="6"/>
        <v>0</v>
      </c>
      <c r="J26" s="88"/>
      <c r="K26" s="89"/>
      <c r="L26" s="238">
        <f t="shared" si="7"/>
        <v>0</v>
      </c>
      <c r="M26" s="88"/>
      <c r="N26" s="89"/>
      <c r="O26" s="238">
        <f t="shared" si="8"/>
        <v>0</v>
      </c>
      <c r="P26" s="179"/>
      <c r="Q26" s="89"/>
      <c r="R26" s="238">
        <f t="shared" si="9"/>
        <v>0</v>
      </c>
      <c r="S26" s="239">
        <f t="shared" si="11"/>
        <v>0</v>
      </c>
      <c r="T26" s="238">
        <f t="shared" si="10"/>
        <v>0</v>
      </c>
      <c r="U26" s="90"/>
    </row>
    <row r="27" spans="2:27" s="216" customFormat="1" ht="15.75" customHeight="1" x14ac:dyDescent="0.25">
      <c r="B27" s="85"/>
      <c r="C27" s="183"/>
      <c r="D27" s="86"/>
      <c r="E27" s="87"/>
      <c r="F27" s="238">
        <f t="shared" si="5"/>
        <v>0</v>
      </c>
      <c r="G27" s="88"/>
      <c r="H27" s="87"/>
      <c r="I27" s="238">
        <f t="shared" si="6"/>
        <v>0</v>
      </c>
      <c r="J27" s="88"/>
      <c r="K27" s="89"/>
      <c r="L27" s="238">
        <f t="shared" si="7"/>
        <v>0</v>
      </c>
      <c r="M27" s="88"/>
      <c r="N27" s="89"/>
      <c r="O27" s="238">
        <f t="shared" si="8"/>
        <v>0</v>
      </c>
      <c r="P27" s="179"/>
      <c r="Q27" s="89"/>
      <c r="R27" s="238">
        <f t="shared" si="9"/>
        <v>0</v>
      </c>
      <c r="S27" s="239">
        <f t="shared" si="11"/>
        <v>0</v>
      </c>
      <c r="T27" s="238">
        <f t="shared" si="10"/>
        <v>0</v>
      </c>
      <c r="U27" s="90"/>
    </row>
    <row r="28" spans="2:27" s="216" customFormat="1" ht="15.75" customHeight="1" x14ac:dyDescent="0.25">
      <c r="B28" s="85"/>
      <c r="C28" s="183"/>
      <c r="D28" s="86"/>
      <c r="E28" s="87"/>
      <c r="F28" s="238">
        <f t="shared" si="5"/>
        <v>0</v>
      </c>
      <c r="G28" s="88"/>
      <c r="H28" s="87"/>
      <c r="I28" s="238">
        <f t="shared" si="6"/>
        <v>0</v>
      </c>
      <c r="J28" s="88"/>
      <c r="K28" s="89"/>
      <c r="L28" s="238">
        <f t="shared" si="7"/>
        <v>0</v>
      </c>
      <c r="M28" s="88"/>
      <c r="N28" s="89"/>
      <c r="O28" s="238">
        <f t="shared" si="8"/>
        <v>0</v>
      </c>
      <c r="P28" s="179"/>
      <c r="Q28" s="89"/>
      <c r="R28" s="238">
        <f t="shared" si="9"/>
        <v>0</v>
      </c>
      <c r="S28" s="239">
        <f t="shared" si="11"/>
        <v>0</v>
      </c>
      <c r="T28" s="238">
        <f t="shared" si="10"/>
        <v>0</v>
      </c>
      <c r="U28" s="90"/>
    </row>
    <row r="29" spans="2:27" ht="15.75" customHeight="1" x14ac:dyDescent="0.25">
      <c r="B29" s="85"/>
      <c r="C29" s="183"/>
      <c r="D29" s="86"/>
      <c r="E29" s="87"/>
      <c r="F29" s="238">
        <f t="shared" si="5"/>
        <v>0</v>
      </c>
      <c r="G29" s="88"/>
      <c r="H29" s="87"/>
      <c r="I29" s="238">
        <f t="shared" si="6"/>
        <v>0</v>
      </c>
      <c r="J29" s="88"/>
      <c r="K29" s="89"/>
      <c r="L29" s="238">
        <f t="shared" si="7"/>
        <v>0</v>
      </c>
      <c r="M29" s="88"/>
      <c r="N29" s="89"/>
      <c r="O29" s="238">
        <f t="shared" si="8"/>
        <v>0</v>
      </c>
      <c r="P29" s="179"/>
      <c r="Q29" s="89"/>
      <c r="R29" s="238">
        <f t="shared" si="9"/>
        <v>0</v>
      </c>
      <c r="S29" s="239">
        <f t="shared" si="11"/>
        <v>0</v>
      </c>
      <c r="T29" s="238">
        <f t="shared" si="10"/>
        <v>0</v>
      </c>
      <c r="U29" s="90"/>
      <c r="V29" s="136"/>
      <c r="W29" s="136"/>
      <c r="X29" s="136"/>
      <c r="Y29" s="136"/>
      <c r="Z29" s="136"/>
      <c r="AA29" s="136"/>
    </row>
    <row r="30" spans="2:27" ht="15.75" customHeight="1" x14ac:dyDescent="0.25">
      <c r="B30" s="85"/>
      <c r="C30" s="183"/>
      <c r="D30" s="86"/>
      <c r="E30" s="87"/>
      <c r="F30" s="238">
        <f t="shared" si="5"/>
        <v>0</v>
      </c>
      <c r="G30" s="88"/>
      <c r="H30" s="87"/>
      <c r="I30" s="238">
        <f t="shared" si="6"/>
        <v>0</v>
      </c>
      <c r="J30" s="88"/>
      <c r="K30" s="89"/>
      <c r="L30" s="238">
        <f t="shared" si="7"/>
        <v>0</v>
      </c>
      <c r="M30" s="88"/>
      <c r="N30" s="89"/>
      <c r="O30" s="238">
        <f t="shared" si="8"/>
        <v>0</v>
      </c>
      <c r="P30" s="179"/>
      <c r="Q30" s="89"/>
      <c r="R30" s="238">
        <f t="shared" si="9"/>
        <v>0</v>
      </c>
      <c r="S30" s="239">
        <f t="shared" si="11"/>
        <v>0</v>
      </c>
      <c r="T30" s="238">
        <f t="shared" si="10"/>
        <v>0</v>
      </c>
      <c r="U30" s="90"/>
      <c r="V30" s="136"/>
      <c r="W30" s="136"/>
      <c r="X30" s="136"/>
      <c r="Y30" s="136"/>
      <c r="Z30" s="136"/>
      <c r="AA30" s="136"/>
    </row>
    <row r="31" spans="2:27" ht="15.75" customHeight="1" x14ac:dyDescent="0.25">
      <c r="B31" s="85"/>
      <c r="C31" s="183"/>
      <c r="D31" s="86"/>
      <c r="E31" s="87"/>
      <c r="F31" s="238">
        <f t="shared" ref="F31:F40" si="12">D31*E31</f>
        <v>0</v>
      </c>
      <c r="G31" s="88"/>
      <c r="H31" s="87"/>
      <c r="I31" s="238">
        <f t="shared" ref="I31:I40" si="13">G31*H31</f>
        <v>0</v>
      </c>
      <c r="J31" s="88"/>
      <c r="K31" s="89"/>
      <c r="L31" s="238">
        <f t="shared" ref="L31:L40" si="14">J31*K31</f>
        <v>0</v>
      </c>
      <c r="M31" s="88"/>
      <c r="N31" s="89"/>
      <c r="O31" s="238">
        <f t="shared" ref="O31:O40" si="15">M31*N31</f>
        <v>0</v>
      </c>
      <c r="P31" s="179"/>
      <c r="Q31" s="89"/>
      <c r="R31" s="238">
        <f t="shared" ref="R31:R40" si="16">P31*Q31</f>
        <v>0</v>
      </c>
      <c r="S31" s="239">
        <f t="shared" ref="S31:S40" si="17">SUM(D31+G31+J31+M31+P31)</f>
        <v>0</v>
      </c>
      <c r="T31" s="238">
        <f t="shared" ref="T31:T40" si="18">SUM(F31+I31+L31+O31+R31)</f>
        <v>0</v>
      </c>
      <c r="U31" s="90"/>
      <c r="V31" s="136"/>
      <c r="W31" s="136"/>
      <c r="X31" s="136"/>
      <c r="Y31" s="136"/>
      <c r="Z31" s="136"/>
      <c r="AA31" s="136"/>
    </row>
    <row r="32" spans="2:27" ht="15.75" customHeight="1" x14ac:dyDescent="0.25">
      <c r="B32" s="85"/>
      <c r="C32" s="183"/>
      <c r="D32" s="86"/>
      <c r="E32" s="87"/>
      <c r="F32" s="238">
        <f t="shared" si="12"/>
        <v>0</v>
      </c>
      <c r="G32" s="88"/>
      <c r="H32" s="87"/>
      <c r="I32" s="238">
        <f t="shared" si="13"/>
        <v>0</v>
      </c>
      <c r="J32" s="88"/>
      <c r="K32" s="89"/>
      <c r="L32" s="238">
        <f t="shared" si="14"/>
        <v>0</v>
      </c>
      <c r="M32" s="88"/>
      <c r="N32" s="89"/>
      <c r="O32" s="238">
        <f t="shared" si="15"/>
        <v>0</v>
      </c>
      <c r="P32" s="179"/>
      <c r="Q32" s="89"/>
      <c r="R32" s="238">
        <f t="shared" si="16"/>
        <v>0</v>
      </c>
      <c r="S32" s="239">
        <f t="shared" si="17"/>
        <v>0</v>
      </c>
      <c r="T32" s="238">
        <f t="shared" si="18"/>
        <v>0</v>
      </c>
      <c r="U32" s="90"/>
      <c r="V32" s="136"/>
      <c r="W32" s="136"/>
      <c r="X32" s="136"/>
      <c r="Y32" s="136"/>
      <c r="Z32" s="136"/>
      <c r="AA32" s="136"/>
    </row>
    <row r="33" spans="2:27" ht="15.75" customHeight="1" x14ac:dyDescent="0.25">
      <c r="B33" s="85"/>
      <c r="C33" s="183"/>
      <c r="D33" s="86"/>
      <c r="E33" s="87"/>
      <c r="F33" s="238">
        <f t="shared" si="12"/>
        <v>0</v>
      </c>
      <c r="G33" s="88"/>
      <c r="H33" s="87"/>
      <c r="I33" s="238">
        <f t="shared" si="13"/>
        <v>0</v>
      </c>
      <c r="J33" s="88"/>
      <c r="K33" s="89"/>
      <c r="L33" s="238">
        <f t="shared" si="14"/>
        <v>0</v>
      </c>
      <c r="M33" s="88"/>
      <c r="N33" s="89"/>
      <c r="O33" s="238">
        <f t="shared" si="15"/>
        <v>0</v>
      </c>
      <c r="P33" s="179"/>
      <c r="Q33" s="89"/>
      <c r="R33" s="238">
        <f t="shared" si="16"/>
        <v>0</v>
      </c>
      <c r="S33" s="239">
        <f t="shared" si="17"/>
        <v>0</v>
      </c>
      <c r="T33" s="238">
        <f t="shared" si="18"/>
        <v>0</v>
      </c>
      <c r="U33" s="90"/>
      <c r="V33" s="136"/>
      <c r="W33" s="136"/>
      <c r="X33" s="136"/>
      <c r="Y33" s="136"/>
      <c r="Z33" s="136"/>
      <c r="AA33" s="136"/>
    </row>
    <row r="34" spans="2:27" ht="15.75" customHeight="1" x14ac:dyDescent="0.25">
      <c r="B34" s="85"/>
      <c r="C34" s="183"/>
      <c r="D34" s="86"/>
      <c r="E34" s="87"/>
      <c r="F34" s="238">
        <f t="shared" si="12"/>
        <v>0</v>
      </c>
      <c r="G34" s="88"/>
      <c r="H34" s="87"/>
      <c r="I34" s="238">
        <f t="shared" si="13"/>
        <v>0</v>
      </c>
      <c r="J34" s="88"/>
      <c r="K34" s="89"/>
      <c r="L34" s="238">
        <f t="shared" si="14"/>
        <v>0</v>
      </c>
      <c r="M34" s="88"/>
      <c r="N34" s="89"/>
      <c r="O34" s="238">
        <f t="shared" si="15"/>
        <v>0</v>
      </c>
      <c r="P34" s="179"/>
      <c r="Q34" s="89"/>
      <c r="R34" s="238">
        <f t="shared" si="16"/>
        <v>0</v>
      </c>
      <c r="S34" s="239">
        <f t="shared" si="17"/>
        <v>0</v>
      </c>
      <c r="T34" s="238">
        <f t="shared" si="18"/>
        <v>0</v>
      </c>
      <c r="U34" s="90"/>
      <c r="V34" s="136"/>
      <c r="W34" s="136"/>
      <c r="X34" s="136"/>
      <c r="Y34" s="136"/>
      <c r="Z34" s="136"/>
      <c r="AA34" s="136"/>
    </row>
    <row r="35" spans="2:27" ht="15.75" customHeight="1" x14ac:dyDescent="0.25">
      <c r="B35" s="85"/>
      <c r="C35" s="183"/>
      <c r="D35" s="86"/>
      <c r="E35" s="87"/>
      <c r="F35" s="238">
        <f t="shared" si="12"/>
        <v>0</v>
      </c>
      <c r="G35" s="88"/>
      <c r="H35" s="87"/>
      <c r="I35" s="238">
        <f t="shared" si="13"/>
        <v>0</v>
      </c>
      <c r="J35" s="88"/>
      <c r="K35" s="89"/>
      <c r="L35" s="238">
        <f t="shared" si="14"/>
        <v>0</v>
      </c>
      <c r="M35" s="88"/>
      <c r="N35" s="89"/>
      <c r="O35" s="238">
        <f t="shared" si="15"/>
        <v>0</v>
      </c>
      <c r="P35" s="179"/>
      <c r="Q35" s="89"/>
      <c r="R35" s="238">
        <f t="shared" si="16"/>
        <v>0</v>
      </c>
      <c r="S35" s="239">
        <f t="shared" si="17"/>
        <v>0</v>
      </c>
      <c r="T35" s="238">
        <f t="shared" si="18"/>
        <v>0</v>
      </c>
      <c r="U35" s="90"/>
      <c r="V35" s="136"/>
      <c r="W35" s="136"/>
      <c r="X35" s="136"/>
      <c r="Y35" s="136"/>
      <c r="Z35" s="136"/>
      <c r="AA35" s="136"/>
    </row>
    <row r="36" spans="2:27" ht="15.75" customHeight="1" x14ac:dyDescent="0.25">
      <c r="B36" s="85"/>
      <c r="C36" s="183"/>
      <c r="D36" s="86"/>
      <c r="E36" s="87"/>
      <c r="F36" s="238">
        <f t="shared" si="12"/>
        <v>0</v>
      </c>
      <c r="G36" s="88"/>
      <c r="H36" s="87"/>
      <c r="I36" s="238">
        <f t="shared" si="13"/>
        <v>0</v>
      </c>
      <c r="J36" s="88"/>
      <c r="K36" s="89"/>
      <c r="L36" s="238">
        <f t="shared" si="14"/>
        <v>0</v>
      </c>
      <c r="M36" s="88"/>
      <c r="N36" s="89"/>
      <c r="O36" s="238">
        <f t="shared" si="15"/>
        <v>0</v>
      </c>
      <c r="P36" s="179"/>
      <c r="Q36" s="89"/>
      <c r="R36" s="238">
        <f t="shared" si="16"/>
        <v>0</v>
      </c>
      <c r="S36" s="239">
        <f t="shared" si="17"/>
        <v>0</v>
      </c>
      <c r="T36" s="238">
        <f t="shared" si="18"/>
        <v>0</v>
      </c>
      <c r="U36" s="90"/>
      <c r="V36" s="136"/>
      <c r="W36" s="136"/>
      <c r="X36" s="136"/>
      <c r="Y36" s="136"/>
      <c r="Z36" s="136"/>
      <c r="AA36" s="136"/>
    </row>
    <row r="37" spans="2:27" ht="15.75" customHeight="1" x14ac:dyDescent="0.25">
      <c r="B37" s="85"/>
      <c r="C37" s="183"/>
      <c r="D37" s="86"/>
      <c r="E37" s="87"/>
      <c r="F37" s="238">
        <f t="shared" si="12"/>
        <v>0</v>
      </c>
      <c r="G37" s="88"/>
      <c r="H37" s="87"/>
      <c r="I37" s="238">
        <f t="shared" si="13"/>
        <v>0</v>
      </c>
      <c r="J37" s="88"/>
      <c r="K37" s="89"/>
      <c r="L37" s="238">
        <f t="shared" si="14"/>
        <v>0</v>
      </c>
      <c r="M37" s="88"/>
      <c r="N37" s="89"/>
      <c r="O37" s="238">
        <f t="shared" si="15"/>
        <v>0</v>
      </c>
      <c r="P37" s="179"/>
      <c r="Q37" s="89"/>
      <c r="R37" s="238">
        <f t="shared" si="16"/>
        <v>0</v>
      </c>
      <c r="S37" s="239">
        <f t="shared" si="17"/>
        <v>0</v>
      </c>
      <c r="T37" s="238">
        <f t="shared" si="18"/>
        <v>0</v>
      </c>
      <c r="U37" s="90"/>
      <c r="V37" s="136"/>
      <c r="W37" s="136"/>
      <c r="X37" s="136"/>
      <c r="Y37" s="136"/>
      <c r="Z37" s="136"/>
      <c r="AA37" s="136"/>
    </row>
    <row r="38" spans="2:27" ht="15.75" customHeight="1" x14ac:dyDescent="0.25">
      <c r="B38" s="85"/>
      <c r="C38" s="183"/>
      <c r="D38" s="86"/>
      <c r="E38" s="87"/>
      <c r="F38" s="238">
        <f t="shared" si="12"/>
        <v>0</v>
      </c>
      <c r="G38" s="88"/>
      <c r="H38" s="87"/>
      <c r="I38" s="238">
        <f t="shared" si="13"/>
        <v>0</v>
      </c>
      <c r="J38" s="88"/>
      <c r="K38" s="89"/>
      <c r="L38" s="238">
        <f t="shared" si="14"/>
        <v>0</v>
      </c>
      <c r="M38" s="88"/>
      <c r="N38" s="89"/>
      <c r="O38" s="238">
        <f t="shared" si="15"/>
        <v>0</v>
      </c>
      <c r="P38" s="179"/>
      <c r="Q38" s="89"/>
      <c r="R38" s="238">
        <f t="shared" si="16"/>
        <v>0</v>
      </c>
      <c r="S38" s="239">
        <f t="shared" si="17"/>
        <v>0</v>
      </c>
      <c r="T38" s="238">
        <f t="shared" si="18"/>
        <v>0</v>
      </c>
      <c r="U38" s="90"/>
      <c r="V38" s="136"/>
      <c r="W38" s="136"/>
      <c r="X38" s="136"/>
      <c r="Y38" s="136"/>
      <c r="Z38" s="136"/>
      <c r="AA38" s="136"/>
    </row>
    <row r="39" spans="2:27" ht="15.75" customHeight="1" thickBot="1" x14ac:dyDescent="0.3">
      <c r="B39" s="85"/>
      <c r="C39" s="183"/>
      <c r="D39" s="86"/>
      <c r="E39" s="87"/>
      <c r="F39" s="238">
        <f t="shared" si="12"/>
        <v>0</v>
      </c>
      <c r="G39" s="88"/>
      <c r="H39" s="87"/>
      <c r="I39" s="238">
        <f t="shared" si="13"/>
        <v>0</v>
      </c>
      <c r="J39" s="88"/>
      <c r="K39" s="89"/>
      <c r="L39" s="238">
        <f t="shared" si="14"/>
        <v>0</v>
      </c>
      <c r="M39" s="88"/>
      <c r="N39" s="89"/>
      <c r="O39" s="238">
        <f t="shared" si="15"/>
        <v>0</v>
      </c>
      <c r="P39" s="179"/>
      <c r="Q39" s="89"/>
      <c r="R39" s="238">
        <f t="shared" si="16"/>
        <v>0</v>
      </c>
      <c r="S39" s="239">
        <f t="shared" si="17"/>
        <v>0</v>
      </c>
      <c r="T39" s="238">
        <f t="shared" si="18"/>
        <v>0</v>
      </c>
      <c r="U39" s="90"/>
      <c r="V39" s="136"/>
      <c r="W39" s="136"/>
      <c r="X39" s="136"/>
      <c r="Y39" s="136"/>
      <c r="Z39" s="136"/>
      <c r="AA39" s="136"/>
    </row>
    <row r="40" spans="2:27" ht="15.75" hidden="1" customHeight="1" x14ac:dyDescent="0.25">
      <c r="B40" s="85"/>
      <c r="C40" s="183"/>
      <c r="D40" s="86"/>
      <c r="E40" s="87"/>
      <c r="F40" s="238">
        <f t="shared" si="12"/>
        <v>0</v>
      </c>
      <c r="G40" s="88"/>
      <c r="H40" s="87"/>
      <c r="I40" s="238">
        <f t="shared" si="13"/>
        <v>0</v>
      </c>
      <c r="J40" s="88"/>
      <c r="K40" s="89"/>
      <c r="L40" s="238">
        <f t="shared" si="14"/>
        <v>0</v>
      </c>
      <c r="M40" s="88"/>
      <c r="N40" s="89"/>
      <c r="O40" s="238">
        <f t="shared" si="15"/>
        <v>0</v>
      </c>
      <c r="P40" s="179"/>
      <c r="Q40" s="89"/>
      <c r="R40" s="238">
        <f t="shared" si="16"/>
        <v>0</v>
      </c>
      <c r="S40" s="239">
        <f t="shared" si="17"/>
        <v>0</v>
      </c>
      <c r="T40" s="238">
        <f t="shared" si="18"/>
        <v>0</v>
      </c>
      <c r="U40" s="90"/>
      <c r="V40" s="136"/>
      <c r="W40" s="136"/>
      <c r="X40" s="136"/>
      <c r="Y40" s="136"/>
      <c r="Z40" s="136"/>
      <c r="AA40" s="136"/>
    </row>
    <row r="41" spans="2:27" ht="15.75" hidden="1" customHeight="1" x14ac:dyDescent="0.25">
      <c r="B41" s="85"/>
      <c r="C41" s="183"/>
      <c r="D41" s="86"/>
      <c r="E41" s="87"/>
      <c r="F41" s="238">
        <f t="shared" si="5"/>
        <v>0</v>
      </c>
      <c r="G41" s="88"/>
      <c r="H41" s="87"/>
      <c r="I41" s="238">
        <f t="shared" si="6"/>
        <v>0</v>
      </c>
      <c r="J41" s="88"/>
      <c r="K41" s="89"/>
      <c r="L41" s="238">
        <f t="shared" si="7"/>
        <v>0</v>
      </c>
      <c r="M41" s="88"/>
      <c r="N41" s="89"/>
      <c r="O41" s="238">
        <f t="shared" si="8"/>
        <v>0</v>
      </c>
      <c r="P41" s="179"/>
      <c r="Q41" s="89"/>
      <c r="R41" s="238">
        <f>P41*Q41</f>
        <v>0</v>
      </c>
      <c r="S41" s="239">
        <f t="shared" si="11"/>
        <v>0</v>
      </c>
      <c r="T41" s="238">
        <f t="shared" si="10"/>
        <v>0</v>
      </c>
      <c r="U41" s="90"/>
      <c r="V41" s="136"/>
      <c r="W41" s="136"/>
      <c r="X41" s="136"/>
      <c r="Y41" s="136"/>
      <c r="Z41" s="136"/>
      <c r="AA41" s="136"/>
    </row>
    <row r="42" spans="2:27" s="216" customFormat="1" ht="15.75" hidden="1" customHeight="1" x14ac:dyDescent="0.25">
      <c r="B42" s="85"/>
      <c r="C42" s="183"/>
      <c r="D42" s="86"/>
      <c r="E42" s="87"/>
      <c r="F42" s="238">
        <f t="shared" si="5"/>
        <v>0</v>
      </c>
      <c r="G42" s="88"/>
      <c r="H42" s="87"/>
      <c r="I42" s="238">
        <f t="shared" si="6"/>
        <v>0</v>
      </c>
      <c r="J42" s="88"/>
      <c r="K42" s="89"/>
      <c r="L42" s="238">
        <f t="shared" si="7"/>
        <v>0</v>
      </c>
      <c r="M42" s="88"/>
      <c r="N42" s="89"/>
      <c r="O42" s="238">
        <f t="shared" si="8"/>
        <v>0</v>
      </c>
      <c r="P42" s="179"/>
      <c r="Q42" s="89"/>
      <c r="R42" s="238">
        <f>P42*Q42</f>
        <v>0</v>
      </c>
      <c r="S42" s="239">
        <f t="shared" si="11"/>
        <v>0</v>
      </c>
      <c r="T42" s="238">
        <f t="shared" si="10"/>
        <v>0</v>
      </c>
      <c r="U42" s="90"/>
    </row>
    <row r="43" spans="2:27" s="216" customFormat="1" ht="15.75" hidden="1" customHeight="1" x14ac:dyDescent="0.25">
      <c r="B43" s="85"/>
      <c r="C43" s="183"/>
      <c r="D43" s="86"/>
      <c r="E43" s="87"/>
      <c r="F43" s="238">
        <f t="shared" si="5"/>
        <v>0</v>
      </c>
      <c r="G43" s="88"/>
      <c r="H43" s="87"/>
      <c r="I43" s="238">
        <f t="shared" si="6"/>
        <v>0</v>
      </c>
      <c r="J43" s="88"/>
      <c r="K43" s="89"/>
      <c r="L43" s="238">
        <f t="shared" si="7"/>
        <v>0</v>
      </c>
      <c r="M43" s="88"/>
      <c r="N43" s="89"/>
      <c r="O43" s="238">
        <f t="shared" si="8"/>
        <v>0</v>
      </c>
      <c r="P43" s="179"/>
      <c r="Q43" s="89"/>
      <c r="R43" s="238">
        <f t="shared" si="9"/>
        <v>0</v>
      </c>
      <c r="S43" s="239">
        <f t="shared" si="11"/>
        <v>0</v>
      </c>
      <c r="T43" s="238">
        <f t="shared" si="10"/>
        <v>0</v>
      </c>
      <c r="U43" s="90"/>
    </row>
    <row r="44" spans="2:27" s="216" customFormat="1" ht="15.75" hidden="1" customHeight="1" x14ac:dyDescent="0.25">
      <c r="B44" s="85"/>
      <c r="C44" s="183"/>
      <c r="D44" s="86"/>
      <c r="E44" s="87"/>
      <c r="F44" s="238">
        <f t="shared" si="5"/>
        <v>0</v>
      </c>
      <c r="G44" s="88"/>
      <c r="H44" s="87"/>
      <c r="I44" s="238">
        <f t="shared" si="6"/>
        <v>0</v>
      </c>
      <c r="J44" s="88"/>
      <c r="K44" s="89"/>
      <c r="L44" s="238">
        <f t="shared" si="7"/>
        <v>0</v>
      </c>
      <c r="M44" s="88"/>
      <c r="N44" s="89"/>
      <c r="O44" s="238">
        <f t="shared" si="8"/>
        <v>0</v>
      </c>
      <c r="P44" s="179"/>
      <c r="Q44" s="89"/>
      <c r="R44" s="238">
        <f t="shared" si="9"/>
        <v>0</v>
      </c>
      <c r="S44" s="239">
        <f t="shared" si="11"/>
        <v>0</v>
      </c>
      <c r="T44" s="238">
        <f t="shared" si="10"/>
        <v>0</v>
      </c>
      <c r="U44" s="90"/>
    </row>
    <row r="45" spans="2:27" s="216" customFormat="1" ht="15.75" hidden="1" customHeight="1" x14ac:dyDescent="0.25">
      <c r="B45" s="85"/>
      <c r="C45" s="183"/>
      <c r="D45" s="86"/>
      <c r="E45" s="87"/>
      <c r="F45" s="238">
        <f t="shared" si="5"/>
        <v>0</v>
      </c>
      <c r="G45" s="88"/>
      <c r="H45" s="87"/>
      <c r="I45" s="238">
        <f t="shared" si="6"/>
        <v>0</v>
      </c>
      <c r="J45" s="88"/>
      <c r="K45" s="89"/>
      <c r="L45" s="238">
        <f t="shared" si="7"/>
        <v>0</v>
      </c>
      <c r="M45" s="88"/>
      <c r="N45" s="89"/>
      <c r="O45" s="238">
        <f t="shared" si="8"/>
        <v>0</v>
      </c>
      <c r="P45" s="179"/>
      <c r="Q45" s="89"/>
      <c r="R45" s="238">
        <f t="shared" si="9"/>
        <v>0</v>
      </c>
      <c r="S45" s="239">
        <f t="shared" si="11"/>
        <v>0</v>
      </c>
      <c r="T45" s="238">
        <f t="shared" si="10"/>
        <v>0</v>
      </c>
      <c r="U45" s="90"/>
    </row>
    <row r="46" spans="2:27" s="216" customFormat="1" ht="15.75" hidden="1" customHeight="1" x14ac:dyDescent="0.25">
      <c r="B46" s="85"/>
      <c r="C46" s="183"/>
      <c r="D46" s="86"/>
      <c r="E46" s="87"/>
      <c r="F46" s="238">
        <f t="shared" si="5"/>
        <v>0</v>
      </c>
      <c r="G46" s="88"/>
      <c r="H46" s="87"/>
      <c r="I46" s="238">
        <f t="shared" si="6"/>
        <v>0</v>
      </c>
      <c r="J46" s="88"/>
      <c r="K46" s="89"/>
      <c r="L46" s="238">
        <f t="shared" si="7"/>
        <v>0</v>
      </c>
      <c r="M46" s="88"/>
      <c r="N46" s="89"/>
      <c r="O46" s="238">
        <f t="shared" si="8"/>
        <v>0</v>
      </c>
      <c r="P46" s="179"/>
      <c r="Q46" s="89"/>
      <c r="R46" s="238">
        <f t="shared" si="9"/>
        <v>0</v>
      </c>
      <c r="S46" s="239">
        <f t="shared" si="11"/>
        <v>0</v>
      </c>
      <c r="T46" s="238">
        <f t="shared" si="10"/>
        <v>0</v>
      </c>
      <c r="U46" s="90"/>
    </row>
    <row r="47" spans="2:27" ht="15.75" hidden="1" customHeight="1" x14ac:dyDescent="0.25">
      <c r="B47" s="85"/>
      <c r="C47" s="183"/>
      <c r="D47" s="86"/>
      <c r="E47" s="87"/>
      <c r="F47" s="238">
        <f>D47*E47</f>
        <v>0</v>
      </c>
      <c r="G47" s="88"/>
      <c r="H47" s="87"/>
      <c r="I47" s="238">
        <f t="shared" si="6"/>
        <v>0</v>
      </c>
      <c r="J47" s="88"/>
      <c r="K47" s="89"/>
      <c r="L47" s="238">
        <f t="shared" si="7"/>
        <v>0</v>
      </c>
      <c r="M47" s="88"/>
      <c r="N47" s="89"/>
      <c r="O47" s="238">
        <f t="shared" si="8"/>
        <v>0</v>
      </c>
      <c r="P47" s="179"/>
      <c r="Q47" s="89"/>
      <c r="R47" s="238">
        <f t="shared" si="9"/>
        <v>0</v>
      </c>
      <c r="S47" s="239">
        <f t="shared" si="11"/>
        <v>0</v>
      </c>
      <c r="T47" s="238">
        <f t="shared" si="10"/>
        <v>0</v>
      </c>
      <c r="U47" s="90"/>
      <c r="V47" s="136"/>
      <c r="W47" s="136"/>
      <c r="X47" s="136"/>
      <c r="Y47" s="136"/>
      <c r="Z47" s="136"/>
      <c r="AA47" s="136"/>
    </row>
    <row r="48" spans="2:27" ht="15.75" hidden="1" customHeight="1" x14ac:dyDescent="0.25">
      <c r="B48" s="85"/>
      <c r="C48" s="183"/>
      <c r="D48" s="86"/>
      <c r="E48" s="87"/>
      <c r="F48" s="238">
        <f>D48*E48</f>
        <v>0</v>
      </c>
      <c r="G48" s="88"/>
      <c r="H48" s="87"/>
      <c r="I48" s="238">
        <f>G48*H48</f>
        <v>0</v>
      </c>
      <c r="J48" s="88"/>
      <c r="K48" s="89"/>
      <c r="L48" s="238">
        <f>J48*K48</f>
        <v>0</v>
      </c>
      <c r="M48" s="88"/>
      <c r="N48" s="89"/>
      <c r="O48" s="238">
        <f>M48*N48</f>
        <v>0</v>
      </c>
      <c r="P48" s="179"/>
      <c r="Q48" s="89"/>
      <c r="R48" s="238">
        <f>P48*Q48</f>
        <v>0</v>
      </c>
      <c r="S48" s="239">
        <f t="shared" si="11"/>
        <v>0</v>
      </c>
      <c r="T48" s="238">
        <f t="shared" si="10"/>
        <v>0</v>
      </c>
      <c r="U48" s="90"/>
      <c r="V48" s="136"/>
      <c r="W48" s="136"/>
      <c r="X48" s="136"/>
      <c r="Y48" s="136"/>
      <c r="Z48" s="136"/>
      <c r="AA48" s="136"/>
    </row>
    <row r="49" spans="2:21" ht="15.65" hidden="1" customHeight="1" thickBot="1" x14ac:dyDescent="0.3">
      <c r="B49" s="184"/>
      <c r="C49" s="185"/>
      <c r="D49" s="186"/>
      <c r="E49" s="187"/>
      <c r="F49" s="240">
        <f>D49*E49</f>
        <v>0</v>
      </c>
      <c r="G49" s="188"/>
      <c r="H49" s="187"/>
      <c r="I49" s="240">
        <f>G49*H49</f>
        <v>0</v>
      </c>
      <c r="J49" s="188"/>
      <c r="K49" s="189"/>
      <c r="L49" s="240">
        <f>J49*K49</f>
        <v>0</v>
      </c>
      <c r="M49" s="188"/>
      <c r="N49" s="189"/>
      <c r="O49" s="240">
        <f>M49*N49</f>
        <v>0</v>
      </c>
      <c r="P49" s="190"/>
      <c r="Q49" s="189"/>
      <c r="R49" s="240">
        <f>P49*Q49</f>
        <v>0</v>
      </c>
      <c r="S49" s="241">
        <f t="shared" si="11"/>
        <v>0</v>
      </c>
      <c r="T49" s="240">
        <f t="shared" si="10"/>
        <v>0</v>
      </c>
      <c r="U49" s="191"/>
    </row>
    <row r="50" spans="2:21" s="216" customFormat="1" ht="15.75" customHeight="1" thickBot="1" x14ac:dyDescent="0.3">
      <c r="B50" s="781" t="s">
        <v>49</v>
      </c>
      <c r="C50" s="782"/>
      <c r="D50" s="242">
        <f>SUM(D16:D49)</f>
        <v>0</v>
      </c>
      <c r="E50" s="242"/>
      <c r="F50" s="243">
        <f>SUM(F16:F49)</f>
        <v>0</v>
      </c>
      <c r="G50" s="244">
        <f>SUM(G16:G49)</f>
        <v>0</v>
      </c>
      <c r="H50" s="245"/>
      <c r="I50" s="243">
        <f>SUM(I16:I49)</f>
        <v>0</v>
      </c>
      <c r="J50" s="244">
        <f>SUM(J16:J49)</f>
        <v>0</v>
      </c>
      <c r="K50" s="245"/>
      <c r="L50" s="243">
        <f>SUM(L16:L49)</f>
        <v>0</v>
      </c>
      <c r="M50" s="244">
        <f>SUM(M16:M49)</f>
        <v>0</v>
      </c>
      <c r="N50" s="245"/>
      <c r="O50" s="243">
        <f>SUM(O16:O49)</f>
        <v>0</v>
      </c>
      <c r="P50" s="244">
        <f>SUM(P16:P49)</f>
        <v>0</v>
      </c>
      <c r="Q50" s="245"/>
      <c r="R50" s="243">
        <f>SUM(R16:R49)</f>
        <v>0</v>
      </c>
      <c r="S50" s="244">
        <f>SUM(D50+G50+J50+M50+P50)</f>
        <v>0</v>
      </c>
      <c r="T50" s="243">
        <f>F50 + I50+L50+O50+R50</f>
        <v>0</v>
      </c>
      <c r="U50" s="246"/>
    </row>
    <row r="51" spans="2:21" ht="14.25" customHeight="1" thickBot="1" x14ac:dyDescent="0.3">
      <c r="B51" s="772"/>
      <c r="C51" s="773"/>
      <c r="D51" s="773"/>
      <c r="E51" s="773"/>
      <c r="F51" s="247"/>
      <c r="G51" s="248"/>
      <c r="H51" s="249"/>
      <c r="I51" s="250"/>
      <c r="J51" s="247"/>
      <c r="K51" s="249"/>
      <c r="L51" s="250"/>
      <c r="M51" s="247"/>
      <c r="N51" s="249"/>
      <c r="O51" s="250"/>
      <c r="P51" s="247"/>
      <c r="Q51" s="249"/>
      <c r="R51" s="250"/>
      <c r="U51" s="251"/>
    </row>
    <row r="52" spans="2:21" ht="12.5" x14ac:dyDescent="0.25">
      <c r="B52" s="758" t="s">
        <v>36</v>
      </c>
      <c r="C52" s="759"/>
      <c r="D52" s="759"/>
      <c r="E52" s="759"/>
      <c r="F52" s="759"/>
      <c r="G52" s="759"/>
      <c r="H52" s="759"/>
      <c r="I52" s="759"/>
      <c r="J52" s="759"/>
      <c r="K52" s="759"/>
      <c r="L52" s="759"/>
      <c r="M52" s="759"/>
      <c r="N52" s="759"/>
      <c r="O52" s="759"/>
      <c r="P52" s="759"/>
      <c r="Q52" s="759"/>
      <c r="R52" s="759"/>
      <c r="S52" s="759"/>
      <c r="T52" s="759"/>
      <c r="U52" s="760"/>
    </row>
    <row r="53" spans="2:21" ht="37" customHeight="1" thickBot="1" x14ac:dyDescent="0.3">
      <c r="B53" s="761"/>
      <c r="C53" s="762"/>
      <c r="D53" s="762"/>
      <c r="E53" s="762"/>
      <c r="F53" s="762"/>
      <c r="G53" s="762"/>
      <c r="H53" s="762"/>
      <c r="I53" s="762"/>
      <c r="J53" s="762"/>
      <c r="K53" s="762"/>
      <c r="L53" s="762"/>
      <c r="M53" s="762"/>
      <c r="N53" s="762"/>
      <c r="O53" s="762"/>
      <c r="P53" s="762"/>
      <c r="Q53" s="762"/>
      <c r="R53" s="762"/>
      <c r="S53" s="762"/>
      <c r="T53" s="762"/>
      <c r="U53" s="763"/>
    </row>
    <row r="54" spans="2:21" x14ac:dyDescent="0.25">
      <c r="B54" s="136"/>
      <c r="C54" s="136"/>
      <c r="D54" s="248"/>
      <c r="E54" s="249"/>
      <c r="F54" s="250"/>
      <c r="G54" s="247"/>
      <c r="H54" s="249"/>
      <c r="I54" s="250"/>
      <c r="J54" s="247"/>
      <c r="K54" s="249"/>
      <c r="L54" s="250"/>
      <c r="M54" s="247"/>
      <c r="N54" s="249"/>
      <c r="O54" s="250"/>
      <c r="P54" s="247"/>
      <c r="Q54" s="249"/>
      <c r="R54" s="250"/>
      <c r="U54" s="248"/>
    </row>
    <row r="55" spans="2:21" x14ac:dyDescent="0.25">
      <c r="B55" s="136"/>
      <c r="C55" s="136"/>
      <c r="D55" s="248"/>
      <c r="E55" s="249"/>
      <c r="F55" s="250"/>
      <c r="G55" s="247"/>
      <c r="H55" s="249"/>
      <c r="I55" s="250"/>
      <c r="J55" s="247"/>
      <c r="K55" s="249"/>
      <c r="L55" s="250"/>
      <c r="M55" s="247"/>
      <c r="N55" s="249"/>
      <c r="O55" s="250"/>
      <c r="P55" s="247"/>
      <c r="Q55" s="249"/>
      <c r="R55" s="250"/>
      <c r="U55" s="248"/>
    </row>
    <row r="56" spans="2:21" hidden="1" x14ac:dyDescent="0.25">
      <c r="B56" s="136"/>
      <c r="C56" s="136"/>
      <c r="D56" s="248"/>
      <c r="E56" s="249"/>
      <c r="F56" s="250"/>
      <c r="G56" s="247"/>
      <c r="H56" s="249"/>
      <c r="I56" s="250"/>
      <c r="J56" s="247"/>
      <c r="K56" s="249"/>
      <c r="L56" s="250"/>
      <c r="M56" s="247"/>
      <c r="N56" s="249"/>
      <c r="O56" s="250"/>
      <c r="P56" s="247"/>
      <c r="Q56" s="249"/>
      <c r="R56" s="250"/>
      <c r="U56" s="248"/>
    </row>
    <row r="57" spans="2:21" hidden="1" x14ac:dyDescent="0.25">
      <c r="B57" s="136"/>
      <c r="C57" s="136"/>
      <c r="D57" s="248"/>
      <c r="E57" s="249"/>
      <c r="F57" s="250"/>
      <c r="G57" s="247"/>
      <c r="H57" s="249"/>
      <c r="I57" s="250"/>
      <c r="J57" s="247"/>
      <c r="K57" s="249"/>
      <c r="L57" s="250"/>
      <c r="M57" s="247"/>
      <c r="N57" s="249"/>
      <c r="O57" s="250"/>
      <c r="P57" s="247"/>
      <c r="Q57" s="249"/>
      <c r="R57" s="250"/>
      <c r="U57" s="248"/>
    </row>
    <row r="58" spans="2:21" hidden="1" x14ac:dyDescent="0.25">
      <c r="B58" s="136"/>
      <c r="C58" s="136"/>
      <c r="D58" s="248"/>
      <c r="E58" s="249"/>
      <c r="F58" s="250"/>
      <c r="G58" s="247"/>
      <c r="H58" s="249"/>
      <c r="I58" s="250"/>
      <c r="J58" s="247"/>
      <c r="K58" s="249"/>
      <c r="L58" s="250"/>
      <c r="M58" s="247"/>
      <c r="N58" s="249"/>
      <c r="O58" s="250"/>
      <c r="P58" s="247"/>
      <c r="Q58" s="249"/>
      <c r="R58" s="250"/>
      <c r="U58" s="248"/>
    </row>
    <row r="59" spans="2:21" hidden="1" x14ac:dyDescent="0.25">
      <c r="B59" s="136"/>
      <c r="C59" s="136"/>
      <c r="D59" s="248"/>
      <c r="E59" s="249"/>
      <c r="F59" s="250"/>
      <c r="G59" s="247"/>
      <c r="H59" s="249"/>
      <c r="I59" s="250"/>
      <c r="J59" s="247"/>
      <c r="K59" s="249"/>
      <c r="L59" s="250"/>
      <c r="M59" s="247"/>
      <c r="N59" s="249"/>
      <c r="O59" s="250"/>
      <c r="P59" s="247"/>
      <c r="Q59" s="249"/>
      <c r="R59" s="250"/>
      <c r="U59" s="248"/>
    </row>
    <row r="60" spans="2:21" hidden="1" x14ac:dyDescent="0.25">
      <c r="B60" s="136"/>
      <c r="C60" s="136"/>
      <c r="D60" s="248"/>
      <c r="E60" s="249"/>
      <c r="F60" s="250"/>
      <c r="G60" s="247"/>
      <c r="H60" s="249"/>
      <c r="I60" s="250"/>
      <c r="J60" s="247"/>
      <c r="K60" s="249"/>
      <c r="L60" s="250"/>
      <c r="M60" s="247"/>
      <c r="N60" s="249"/>
      <c r="O60" s="250"/>
      <c r="P60" s="247"/>
      <c r="Q60" s="249"/>
      <c r="R60" s="250"/>
      <c r="U60" s="248"/>
    </row>
    <row r="61" spans="2:21" hidden="1" x14ac:dyDescent="0.25">
      <c r="B61" s="136"/>
      <c r="C61" s="136"/>
      <c r="D61" s="248"/>
      <c r="E61" s="249"/>
      <c r="F61" s="250"/>
      <c r="G61" s="247"/>
      <c r="H61" s="249"/>
      <c r="I61" s="250"/>
      <c r="J61" s="247"/>
      <c r="K61" s="249"/>
      <c r="L61" s="250"/>
      <c r="M61" s="247"/>
      <c r="N61" s="249"/>
      <c r="O61" s="250"/>
      <c r="P61" s="247"/>
      <c r="Q61" s="249"/>
      <c r="R61" s="250"/>
      <c r="U61" s="248"/>
    </row>
    <row r="62" spans="2:21" hidden="1" x14ac:dyDescent="0.25">
      <c r="B62" s="136"/>
      <c r="C62" s="136"/>
      <c r="D62" s="248"/>
      <c r="E62" s="249"/>
      <c r="F62" s="250"/>
      <c r="G62" s="247"/>
      <c r="H62" s="249"/>
      <c r="I62" s="250"/>
      <c r="J62" s="247"/>
      <c r="K62" s="249"/>
      <c r="L62" s="250"/>
      <c r="M62" s="247"/>
      <c r="N62" s="249"/>
      <c r="O62" s="250"/>
      <c r="P62" s="247"/>
      <c r="Q62" s="249"/>
      <c r="R62" s="250"/>
      <c r="U62" s="248"/>
    </row>
    <row r="63" spans="2:21" hidden="1" x14ac:dyDescent="0.25">
      <c r="B63" s="136"/>
      <c r="C63" s="136"/>
      <c r="D63" s="248"/>
      <c r="E63" s="249"/>
      <c r="F63" s="250"/>
      <c r="G63" s="247"/>
      <c r="H63" s="249"/>
      <c r="I63" s="250"/>
      <c r="J63" s="247"/>
      <c r="K63" s="249"/>
      <c r="L63" s="250"/>
      <c r="M63" s="247"/>
      <c r="N63" s="249"/>
      <c r="O63" s="250"/>
      <c r="P63" s="247"/>
      <c r="Q63" s="249"/>
      <c r="R63" s="250"/>
      <c r="U63" s="248"/>
    </row>
    <row r="64" spans="2:21" hidden="1" x14ac:dyDescent="0.25">
      <c r="B64" s="136"/>
      <c r="C64" s="136"/>
      <c r="D64" s="248"/>
      <c r="E64" s="249"/>
      <c r="F64" s="250"/>
      <c r="G64" s="247"/>
      <c r="H64" s="249"/>
      <c r="I64" s="250"/>
      <c r="J64" s="247"/>
      <c r="K64" s="249"/>
      <c r="L64" s="250"/>
      <c r="M64" s="247"/>
      <c r="N64" s="249"/>
      <c r="O64" s="250"/>
      <c r="P64" s="247"/>
      <c r="Q64" s="249"/>
      <c r="R64" s="250"/>
      <c r="U64" s="248"/>
    </row>
    <row r="65" spans="4:21" hidden="1" x14ac:dyDescent="0.25">
      <c r="D65" s="248"/>
      <c r="E65" s="249"/>
      <c r="F65" s="250"/>
      <c r="G65" s="247"/>
      <c r="H65" s="249"/>
      <c r="I65" s="250"/>
      <c r="J65" s="247"/>
      <c r="K65" s="249"/>
      <c r="L65" s="250"/>
      <c r="M65" s="247"/>
      <c r="N65" s="249"/>
      <c r="O65" s="250"/>
      <c r="P65" s="247"/>
      <c r="Q65" s="249"/>
      <c r="R65" s="250"/>
      <c r="U65" s="248"/>
    </row>
    <row r="66" spans="4:21" hidden="1" x14ac:dyDescent="0.25">
      <c r="D66" s="248"/>
      <c r="E66" s="249"/>
      <c r="F66" s="250"/>
      <c r="G66" s="247"/>
      <c r="H66" s="249"/>
      <c r="I66" s="250"/>
      <c r="J66" s="247"/>
      <c r="K66" s="249"/>
      <c r="L66" s="250"/>
      <c r="M66" s="247"/>
      <c r="N66" s="249"/>
      <c r="O66" s="250"/>
      <c r="P66" s="247"/>
      <c r="Q66" s="249"/>
      <c r="R66" s="250"/>
      <c r="U66" s="248"/>
    </row>
  </sheetData>
  <sheetProtection algorithmName="SHA-512" hashValue="7EQB7XhM+bnSUbvdQkk3gKYT2PiJaG7Ejq8LZiTxe/t2z2qaZcyo2dJvXHXFAaMCyl85D9fetVMvThUAZeA8dA==" saltValue="pqwSXMqv+mxOws8734COtQ==" spinCount="100000" sheet="1" objects="1" scenarios="1" formatRows="0"/>
  <customSheetViews>
    <customSheetView guid="{BF352FCE-C1BE-4B84-9561-6030FEF6A15F}" scale="90" showPageBreaks="1" fitToPage="1" printArea="1">
      <selection activeCell="L1" sqref="L1:N1"/>
      <pageMargins left="0" right="0" top="0" bottom="0" header="0" footer="0"/>
      <printOptions horizontalCentered="1"/>
      <pageSetup scale="80" orientation="landscape" r:id="rId1"/>
      <headerFooter alignWithMargins="0">
        <oddFooter>&amp;La. Personnel&amp;R Page &amp;P of &amp;N</oddFooter>
      </headerFooter>
    </customSheetView>
    <customSheetView guid="{D5CEF8EB-A9A7-4458-BF65-8F18E34CBA87}" scale="85" showPageBreaks="1" fitToPage="1" printArea="1">
      <selection activeCell="L1" sqref="L1:N1"/>
      <pageMargins left="0" right="0" top="0" bottom="0" header="0" footer="0"/>
      <printOptions horizontalCentered="1"/>
      <pageSetup scale="82" fitToHeight="3" orientation="landscape" r:id="rId2"/>
      <headerFooter alignWithMargins="0">
        <oddFooter>&amp;La. Personnel&amp;R Page &amp;P of &amp;N</oddFooter>
      </headerFooter>
    </customSheetView>
    <customSheetView guid="{6588CF8C-0BB8-4786-9A46-0A2D10254132}" scale="85" showPageBreaks="1" fitToPage="1" printArea="1">
      <selection activeCell="J11" sqref="J11"/>
      <pageMargins left="0" right="0" top="0" bottom="0" header="0" footer="0"/>
      <printOptions horizontalCentered="1"/>
      <pageSetup scale="82" fitToHeight="3" orientation="landscape" r:id="rId3"/>
      <headerFooter alignWithMargins="0">
        <oddFooter>&amp;La. Personnel&amp;R Page &amp;P of &amp;N</oddFooter>
      </headerFooter>
    </customSheetView>
    <customSheetView guid="{712CE29F-EFCA-4968-A7C5-599F87319D6A}" scale="85" fitToPage="1">
      <selection activeCell="D26" sqref="D26"/>
      <pageMargins left="0" right="0" top="0" bottom="0" header="0" footer="0"/>
      <printOptions horizontalCentered="1"/>
      <pageSetup scale="82" fitToHeight="3" orientation="landscape" r:id="rId4"/>
      <headerFooter alignWithMargins="0">
        <oddFooter>&amp;La. Personnel&amp;R Page &amp;P of &amp;N</oddFooter>
      </headerFooter>
    </customSheetView>
    <customSheetView guid="{5BEC5FDE-32D0-42EF-8D2A-06DCBD4F05CC}" scale="85" showPageBreaks="1" fitToPage="1" printArea="1" topLeftCell="A8">
      <selection activeCell="D26" sqref="D26"/>
      <pageMargins left="0" right="0" top="0" bottom="0" header="0" footer="0"/>
      <printOptions horizontalCentered="1"/>
      <pageSetup scale="82" fitToHeight="3" orientation="landscape" r:id="rId5"/>
      <headerFooter alignWithMargins="0">
        <oddFooter>&amp;La. Personnel&amp;R Page &amp;P of &amp;N</oddFooter>
      </headerFooter>
    </customSheetView>
    <customSheetView guid="{D7FF18E2-A72D-4088-BD59-9D74A43C39A8}" scale="85" showPageBreaks="1" fitToPage="1" printArea="1" topLeftCell="A8">
      <selection activeCell="D26" sqref="D26"/>
      <pageMargins left="0" right="0" top="0" bottom="0" header="0" footer="0"/>
      <printOptions horizontalCentered="1"/>
      <pageSetup scale="82" fitToHeight="3" orientation="landscape" r:id="rId6"/>
      <headerFooter alignWithMargins="0">
        <oddFooter>&amp;La. Personnel&amp;R Page &amp;P of &amp;N</oddFooter>
      </headerFooter>
    </customSheetView>
  </customSheetViews>
  <mergeCells count="20">
    <mergeCell ref="B3:U3"/>
    <mergeCell ref="S12:S13"/>
    <mergeCell ref="S2:U2"/>
    <mergeCell ref="D12:F12"/>
    <mergeCell ref="G12:I12"/>
    <mergeCell ref="J12:L12"/>
    <mergeCell ref="B2:C2"/>
    <mergeCell ref="B52:U53"/>
    <mergeCell ref="C12:C13"/>
    <mergeCell ref="B4:U5"/>
    <mergeCell ref="B51:E51"/>
    <mergeCell ref="B12:B13"/>
    <mergeCell ref="U12:U13"/>
    <mergeCell ref="T12:T13"/>
    <mergeCell ref="M12:O12"/>
    <mergeCell ref="P12:R12"/>
    <mergeCell ref="B50:C50"/>
    <mergeCell ref="B7:U7"/>
    <mergeCell ref="B10:U10"/>
    <mergeCell ref="S9:U9"/>
  </mergeCells>
  <phoneticPr fontId="2" type="noConversion"/>
  <conditionalFormatting sqref="B16:B49">
    <cfRule type="expression" dxfId="377" priority="31">
      <formula>AND(OR(  NOT(ISBLANK($C16)),   NOT(ISBLANK($D16)),   NOT(ISBLANK($E16)),   NOT(ISBLANK($G16)),   NOT(ISBLANK($H16)),   NOT(ISBLANK($J16)),   NOT(ISBLANK($K16)),   NOT(ISBLANK($M16)),   NOT(ISBLANK($N16)),   NOT(ISBLANK($P16)),   NOT(ISBLANK($Q16)),   NOT(ISBLANK($U16))),   $B16="")</formula>
    </cfRule>
  </conditionalFormatting>
  <conditionalFormatting sqref="C16:C49">
    <cfRule type="expression" dxfId="376" priority="30">
      <formula>AND(OR(  NOT(ISBLANK($B16)),   NOT(ISBLANK($D16)),   NOT(ISBLANK($E16)),   NOT(ISBLANK($G16)),   NOT(ISBLANK($H16)),   NOT(ISBLANK($J16)),   NOT(ISBLANK($K16)),   NOT(ISBLANK($M16)),   NOT(ISBLANK($N16)),   NOT(ISBLANK($P16)),   NOT(ISBLANK($Q16)),   NOT(ISBLANK($U16))),   $C16="")</formula>
    </cfRule>
  </conditionalFormatting>
  <conditionalFormatting sqref="D16:D49">
    <cfRule type="expression" dxfId="375" priority="29">
      <formula>AND(NOT(ISBLANK($E16)),   $D16="")</formula>
    </cfRule>
  </conditionalFormatting>
  <conditionalFormatting sqref="E16:E49">
    <cfRule type="expression" dxfId="374" priority="28">
      <formula>AND( NOT(ISBLANK($D16)),   $E16="")</formula>
    </cfRule>
  </conditionalFormatting>
  <conditionalFormatting sqref="G16:G49">
    <cfRule type="expression" dxfId="373" priority="27">
      <formula>AND( NOT(ISBLANK($H16)),   $G16="")</formula>
    </cfRule>
  </conditionalFormatting>
  <conditionalFormatting sqref="H16:H49">
    <cfRule type="expression" dxfId="372" priority="26">
      <formula>AND( NOT(ISBLANK($G16)),   $H16="")</formula>
    </cfRule>
  </conditionalFormatting>
  <conditionalFormatting sqref="J16:J49">
    <cfRule type="expression" dxfId="371" priority="25">
      <formula>AND( NOT(ISBLANK($K16)),   $J16="")</formula>
    </cfRule>
  </conditionalFormatting>
  <conditionalFormatting sqref="K16:K49">
    <cfRule type="expression" dxfId="370" priority="24">
      <formula>AND( NOT(ISBLANK($J16)),    $K16="")</formula>
    </cfRule>
  </conditionalFormatting>
  <conditionalFormatting sqref="M16:M49">
    <cfRule type="expression" dxfId="368" priority="23">
      <formula>AND( NOT(ISBLANK($N16)),  $M16="")</formula>
    </cfRule>
  </conditionalFormatting>
  <conditionalFormatting sqref="N16:N49">
    <cfRule type="expression" dxfId="365" priority="22">
      <formula>AND(  NOT(ISBLANK($M16)),   $N16="")</formula>
    </cfRule>
  </conditionalFormatting>
  <conditionalFormatting sqref="P16:P49">
    <cfRule type="expression" dxfId="361" priority="21">
      <formula>AND( NOT(ISBLANK($Q16)),  $P16="")</formula>
    </cfRule>
  </conditionalFormatting>
  <conditionalFormatting sqref="Q16:Q49">
    <cfRule type="expression" dxfId="356" priority="20">
      <formula>AND(  NOT(ISBLANK($P16)),    $Q16="")</formula>
    </cfRule>
  </conditionalFormatting>
  <conditionalFormatting sqref="U16:U49">
    <cfRule type="expression" dxfId="349" priority="18">
      <formula>AND(OR(  NOT(ISBLANK($B16)),   NOT(ISBLANK($C16)),   NOT(ISBLANK($D16)),   NOT(ISBLANK($E16)),   NOT(ISBLANK($G16)),   NOT(ISBLANK($H16)),   NOT(ISBLANK($J16)),   NOT(ISBLANK($K16)),   NOT(ISBLANK($M16)),   NOT(ISBLANK($N16)),   NOT(ISBLANK($P16)),   NOT(ISBLANK($Q16))),   $U16="")</formula>
    </cfRule>
  </conditionalFormatting>
  <printOptions horizontalCentered="1"/>
  <pageMargins left="0.5" right="0.5" top="0.25" bottom="0.25" header="0.5" footer="0.5"/>
  <pageSetup scale="79" orientation="landscape" horizontalDpi="300" verticalDpi="300" r:id="rId7"/>
  <headerFooter alignWithMargins="0"/>
  <ignoredErrors>
    <ignoredError sqref="D50 G50 J50 M50 P50" formulaRange="1"/>
  </ignoredErrors>
  <extLst>
    <ext xmlns:x14="http://schemas.microsoft.com/office/spreadsheetml/2009/9/main" uri="{78C0D931-6437-407d-A8EE-F0AAD7539E65}">
      <x14:conditionalFormattings>
        <x14:conditionalFormatting xmlns:xm="http://schemas.microsoft.com/office/excel/2006/main">
          <x14:cfRule type="expression" priority="16" id="{7902DDD1-2CC6-44EF-B39D-5EEC822C12E9}">
            <xm:f>OR(Instructions!$H$31="3 Budget Periods or Less",Instructions!$H$31="Make Selection")</xm:f>
            <x14:dxf>
              <font>
                <color theme="0" tint="-0.499984740745262"/>
              </font>
              <fill>
                <patternFill>
                  <bgColor theme="0" tint="-0.499984740745262"/>
                </patternFill>
              </fill>
              <border>
                <left style="thin">
                  <color auto="1"/>
                </left>
                <right/>
                <top/>
                <bottom/>
                <vertical/>
                <horizontal/>
              </border>
            </x14:dxf>
          </x14:cfRule>
          <xm:sqref>M13:M49</xm:sqref>
        </x14:conditionalFormatting>
        <x14:conditionalFormatting xmlns:xm="http://schemas.microsoft.com/office/excel/2006/main">
          <x14:cfRule type="expression" priority="15" id="{4F0F6CE3-82A7-4BE1-9671-C57865A9C777}">
            <xm:f>OR(Instructions!$H$31="3 Budget Periods or Less",Instructions!$H$31="Make Selection")</xm:f>
            <x14:dxf>
              <font>
                <color theme="0" tint="-0.499984740745262"/>
              </font>
              <fill>
                <patternFill>
                  <bgColor theme="0" tint="-0.499984740745262"/>
                </patternFill>
              </fill>
              <border>
                <left style="thin">
                  <color auto="1"/>
                </left>
                <right/>
                <top/>
                <bottom style="thin">
                  <color auto="1"/>
                </bottom>
                <vertical/>
                <horizontal/>
              </border>
            </x14:dxf>
          </x14:cfRule>
          <xm:sqref>M50</xm:sqref>
        </x14:conditionalFormatting>
        <x14:conditionalFormatting xmlns:xm="http://schemas.microsoft.com/office/excel/2006/main">
          <x14:cfRule type="expression" priority="17" id="{6DD6AC75-E971-4CC6-BA20-720283EF7D58}">
            <xm:f>OR(Instructions!$H$31="3 Budget Periods or Less",Instructions!$H$31="Make Selection")</xm:f>
            <x14:dxf>
              <font>
                <color theme="0" tint="-0.499984740745262"/>
              </font>
              <fill>
                <patternFill>
                  <bgColor theme="0" tint="-0.499984740745262"/>
                </patternFill>
              </fill>
              <border>
                <left style="thin">
                  <color auto="1"/>
                </left>
                <right/>
                <top style="thin">
                  <color auto="1"/>
                </top>
                <bottom/>
                <vertical/>
                <horizontal/>
              </border>
            </x14:dxf>
          </x14:cfRule>
          <xm:sqref>M12:O12</xm:sqref>
        </x14:conditionalFormatting>
        <x14:conditionalFormatting xmlns:xm="http://schemas.microsoft.com/office/excel/2006/main">
          <x14:cfRule type="expression" priority="14" id="{92F0467E-C96A-4A44-85D8-0E322A966D22}">
            <xm:f>OR(Instructions!$H$31="3 Budget Periods or Less",Instructions!$H$31="Make Selection")</xm:f>
            <x14:dxf>
              <font>
                <color theme="0" tint="-0.499984740745262"/>
              </font>
              <fill>
                <patternFill>
                  <bgColor theme="0" tint="-0.499984740745262"/>
                </patternFill>
              </fill>
              <border>
                <left/>
                <right/>
                <top/>
                <bottom/>
                <vertical/>
                <horizontal/>
              </border>
            </x14:dxf>
          </x14:cfRule>
          <xm:sqref>N13:Q49</xm:sqref>
        </x14:conditionalFormatting>
        <x14:conditionalFormatting xmlns:xm="http://schemas.microsoft.com/office/excel/2006/main">
          <x14:cfRule type="expression" priority="13" id="{7CFC2CB4-F88A-489B-86F5-CF035971E34A}">
            <xm:f>OR(Instructions!$H$31="3 Budget Periods or Less",Instructions!$H$31="Make Selection")</xm:f>
            <x14:dxf>
              <font>
                <color theme="0" tint="-0.499984740745262"/>
              </font>
              <fill>
                <patternFill>
                  <bgColor theme="0" tint="-0.499984740745262"/>
                </patternFill>
              </fill>
              <border>
                <left/>
                <right/>
                <top/>
                <bottom style="thin">
                  <color auto="1"/>
                </bottom>
                <vertical/>
                <horizontal/>
              </border>
            </x14:dxf>
          </x14:cfRule>
          <xm:sqref>N50:Q50</xm:sqref>
        </x14:conditionalFormatting>
        <x14:conditionalFormatting xmlns:xm="http://schemas.microsoft.com/office/excel/2006/main">
          <x14:cfRule type="expression" priority="8" id="{CC28F13D-1F7F-4EA2-8937-2CF79A08A837}">
            <xm:f>Instructions!$H$31="4 Budget Periods"</xm:f>
            <x14:dxf>
              <font>
                <color theme="0" tint="-0.499984740745262"/>
              </font>
              <fill>
                <patternFill>
                  <bgColor theme="0" tint="-0.499984740745262"/>
                </patternFill>
              </fill>
              <border>
                <left style="thin">
                  <color auto="1"/>
                </left>
                <right/>
                <top/>
                <bottom/>
                <vertical/>
                <horizontal/>
              </border>
            </x14:dxf>
          </x14:cfRule>
          <xm:sqref>P13:P49</xm:sqref>
        </x14:conditionalFormatting>
        <x14:conditionalFormatting xmlns:xm="http://schemas.microsoft.com/office/excel/2006/main">
          <x14:cfRule type="expression" priority="7" id="{79A45B97-EE1E-4765-ADCE-FAE8CA839AF1}">
            <xm:f>Instructions!$H$31="4 Budget Periods"</xm:f>
            <x14:dxf>
              <font>
                <color theme="0" tint="-0.499984740745262"/>
              </font>
              <fill>
                <patternFill>
                  <bgColor theme="0" tint="-0.499984740745262"/>
                </patternFill>
              </fill>
              <border>
                <left style="thin">
                  <color auto="1"/>
                </left>
                <right/>
                <top/>
                <bottom style="thin">
                  <color auto="1"/>
                </bottom>
                <vertical/>
                <horizontal/>
              </border>
            </x14:dxf>
          </x14:cfRule>
          <xm:sqref>P50</xm:sqref>
        </x14:conditionalFormatting>
        <x14:conditionalFormatting xmlns:xm="http://schemas.microsoft.com/office/excel/2006/main">
          <x14:cfRule type="expression" priority="9" id="{E2CC7E83-97B8-465A-8AF7-363AE90AC1F3}">
            <xm:f>Instructions!$H$31="4 Budget Periods"</xm:f>
            <x14:dxf>
              <font>
                <color theme="0" tint="-0.499984740745262"/>
              </font>
              <fill>
                <patternFill>
                  <bgColor theme="0" tint="-0.499984740745262"/>
                </patternFill>
              </fill>
              <border>
                <left style="thin">
                  <color auto="1"/>
                </left>
                <right style="thin">
                  <color auto="1"/>
                </right>
                <top style="thin">
                  <color auto="1"/>
                </top>
                <bottom/>
                <vertical/>
                <horizontal/>
              </border>
            </x14:dxf>
          </x14:cfRule>
          <x14:cfRule type="expression" priority="12" id="{FAFAE2D3-BB87-4E80-92F9-CB11F92860A0}">
            <xm:f>OR(Instructions!$H$31="3 Budget Periods or Less",Instructions!$H$31="Make Selection")</xm:f>
            <x14:dxf>
              <font>
                <color theme="0" tint="-0.499984740745262"/>
              </font>
              <fill>
                <patternFill>
                  <bgColor theme="0" tint="-0.499984740745262"/>
                </patternFill>
              </fill>
              <border>
                <left/>
                <right style="thin">
                  <color auto="1"/>
                </right>
                <top style="thin">
                  <color auto="1"/>
                </top>
                <bottom/>
                <vertical/>
                <horizontal/>
              </border>
            </x14:dxf>
          </x14:cfRule>
          <xm:sqref>P12:R12</xm:sqref>
        </x14:conditionalFormatting>
        <x14:conditionalFormatting xmlns:xm="http://schemas.microsoft.com/office/excel/2006/main">
          <x14:cfRule type="expression" priority="6" id="{EA34604B-F93D-40F1-83DB-7E16955601C4}">
            <xm:f>Instructions!$H$31="4 Budget Periods"</xm:f>
            <x14:dxf>
              <font>
                <color theme="0" tint="-0.499984740745262"/>
              </font>
              <fill>
                <patternFill>
                  <bgColor theme="0" tint="-0.499984740745262"/>
                </patternFill>
              </fill>
              <border>
                <left/>
                <right/>
                <top/>
                <bottom/>
                <vertical/>
                <horizontal/>
              </border>
            </x14:dxf>
          </x14:cfRule>
          <xm:sqref>Q13:Q49</xm:sqref>
        </x14:conditionalFormatting>
        <x14:conditionalFormatting xmlns:xm="http://schemas.microsoft.com/office/excel/2006/main">
          <x14:cfRule type="expression" priority="4" id="{87F39644-1E61-4163-A626-B89396198B71}">
            <xm:f>Instructions!$H$31="4 Budget Periods"</xm:f>
            <x14:dxf>
              <font>
                <color theme="0" tint="-0.499984740745262"/>
              </font>
              <fill>
                <patternFill>
                  <bgColor theme="0" tint="-0.499984740745262"/>
                </patternFill>
              </fill>
              <border>
                <left/>
                <right/>
                <top/>
                <bottom style="thin">
                  <color auto="1"/>
                </bottom>
                <vertical/>
                <horizontal/>
              </border>
            </x14:dxf>
          </x14:cfRule>
          <xm:sqref>Q50</xm:sqref>
        </x14:conditionalFormatting>
        <x14:conditionalFormatting xmlns:xm="http://schemas.microsoft.com/office/excel/2006/main">
          <x14:cfRule type="expression" priority="5" id="{A86AA4B8-1417-46A1-A8C4-2ABD3F56B746}">
            <xm:f>Instructions!$H$31="4 Budget Periods"</xm:f>
            <x14:dxf>
              <font>
                <color theme="0" tint="-0.499984740745262"/>
              </font>
              <fill>
                <patternFill>
                  <bgColor theme="0" tint="-0.499984740745262"/>
                </patternFill>
              </fill>
              <border>
                <left/>
                <right style="thin">
                  <color auto="1"/>
                </right>
                <top/>
                <bottom/>
                <vertical/>
                <horizontal/>
              </border>
            </x14:dxf>
          </x14:cfRule>
          <x14:cfRule type="expression" priority="11" id="{24AE8496-DFC0-4A2B-A9CC-1D8381A87C69}">
            <xm:f>OR(Instructions!$H$31="3 Budget Periods or Less",Instructions!$H$31="Make Selection")</xm:f>
            <x14:dxf>
              <font>
                <color theme="0" tint="-0.499984740745262"/>
              </font>
              <fill>
                <patternFill>
                  <bgColor theme="0" tint="-0.499984740745262"/>
                </patternFill>
              </fill>
              <border>
                <left/>
                <right style="thin">
                  <color auto="1"/>
                </right>
                <top/>
                <bottom/>
                <vertical/>
                <horizontal/>
              </border>
            </x14:dxf>
          </x14:cfRule>
          <xm:sqref>R13:R49</xm:sqref>
        </x14:conditionalFormatting>
        <x14:conditionalFormatting xmlns:xm="http://schemas.microsoft.com/office/excel/2006/main">
          <x14:cfRule type="expression" priority="3" id="{FD92D8C6-F891-47F5-8861-C46A9E86674C}">
            <xm:f>Instructions!$H$31="4 Budget Periods"</xm:f>
            <x14:dxf>
              <font>
                <color theme="0" tint="-0.499984740745262"/>
              </font>
              <fill>
                <patternFill>
                  <bgColor theme="0" tint="-0.499984740745262"/>
                </patternFill>
              </fill>
              <border>
                <left/>
                <right style="thin">
                  <color auto="1"/>
                </right>
                <top/>
                <bottom style="thin">
                  <color auto="1"/>
                </bottom>
                <vertical/>
                <horizontal/>
              </border>
            </x14:dxf>
          </x14:cfRule>
          <x14:cfRule type="expression" priority="10" id="{8FCD9A7E-1586-4405-803D-7121B681210F}">
            <xm:f>OR(Instructions!$H$31="3 Budget Periods or Less",Instructions!$H$31="Make Selection")</xm:f>
            <x14:dxf>
              <font>
                <color theme="0" tint="-0.499984740745262"/>
              </font>
              <fill>
                <patternFill>
                  <bgColor theme="0" tint="-0.499984740745262"/>
                </patternFill>
              </fill>
              <border>
                <left/>
                <right style="thin">
                  <color auto="1"/>
                </right>
                <top/>
                <bottom style="thin">
                  <color auto="1"/>
                </bottom>
                <vertical/>
                <horizontal/>
              </border>
            </x14:dxf>
          </x14:cfRule>
          <xm:sqref>R50</xm:sqref>
        </x14:conditionalFormatting>
        <x14:conditionalFormatting xmlns:xm="http://schemas.microsoft.com/office/excel/2006/main">
          <x14:cfRule type="expression" priority="1" id="{65BA4477-37C4-4AB2-85BF-31C6238095DC}">
            <xm:f>AND(Instructions!$H$31&lt;&gt;"Make Selection", ISBLANK(T8:U8))</xm:f>
            <x14:dxf>
              <fill>
                <patternFill>
                  <bgColor rgb="FFFFFF00"/>
                </patternFill>
              </fill>
            </x14:dxf>
          </x14:cfRule>
          <xm:sqref>T8</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tint="0.39997558519241921"/>
    <pageSetUpPr fitToPage="1"/>
  </sheetPr>
  <dimension ref="A1:AD95"/>
  <sheetViews>
    <sheetView showGridLines="0" zoomScaleNormal="100" workbookViewId="0"/>
  </sheetViews>
  <sheetFormatPr defaultColWidth="0" defaultRowHeight="12.5" zeroHeight="1" x14ac:dyDescent="0.25"/>
  <cols>
    <col min="1" max="1" width="3.1796875" style="131" customWidth="1"/>
    <col min="2" max="2" width="8.81640625" style="131" customWidth="1"/>
    <col min="3" max="3" width="2.81640625" style="131" customWidth="1"/>
    <col min="4" max="4" width="5" style="131" customWidth="1"/>
    <col min="5" max="5" width="18.54296875" style="131" customWidth="1"/>
    <col min="6" max="6" width="18.1796875" style="131" bestFit="1" customWidth="1"/>
    <col min="7" max="7" width="9.1796875" style="131" bestFit="1" customWidth="1"/>
    <col min="8" max="8" width="10.54296875" style="131" bestFit="1" customWidth="1"/>
    <col min="9" max="9" width="18.1796875" style="131" bestFit="1" customWidth="1"/>
    <col min="10" max="10" width="9.1796875" style="131" bestFit="1" customWidth="1"/>
    <col min="11" max="11" width="10.54296875" style="131" bestFit="1" customWidth="1"/>
    <col min="12" max="12" width="18.1796875" style="131" bestFit="1" customWidth="1"/>
    <col min="13" max="13" width="9.1796875" style="131" bestFit="1" customWidth="1"/>
    <col min="14" max="14" width="10.54296875" style="131" bestFit="1" customWidth="1"/>
    <col min="15" max="15" width="18.1796875" style="131" bestFit="1" customWidth="1"/>
    <col min="16" max="16" width="9.1796875" style="131" bestFit="1" customWidth="1"/>
    <col min="17" max="17" width="10.54296875" style="131" bestFit="1" customWidth="1"/>
    <col min="18" max="18" width="18.1796875" style="131" bestFit="1" customWidth="1"/>
    <col min="19" max="19" width="9.453125" style="131" customWidth="1"/>
    <col min="20" max="20" width="10.54296875" style="131" bestFit="1" customWidth="1"/>
    <col min="21" max="21" width="21.54296875" style="131" bestFit="1" customWidth="1"/>
    <col min="22" max="22" width="3.7265625" style="131" customWidth="1"/>
    <col min="23" max="23" width="31" style="131" hidden="1" customWidth="1"/>
    <col min="24" max="30" width="0" style="131" hidden="1" customWidth="1"/>
    <col min="31" max="16384" width="9.1796875" style="131" hidden="1"/>
  </cols>
  <sheetData>
    <row r="1" spans="2:25" ht="13" customHeight="1" x14ac:dyDescent="0.25"/>
    <row r="2" spans="2:25" s="200" customFormat="1" ht="10" x14ac:dyDescent="0.25">
      <c r="B2" s="795" t="s">
        <v>50</v>
      </c>
      <c r="C2" s="795"/>
      <c r="D2" s="795"/>
      <c r="E2" s="795"/>
      <c r="F2" s="795"/>
      <c r="G2" s="795"/>
      <c r="H2" s="795"/>
      <c r="I2" s="795"/>
      <c r="J2" s="795"/>
      <c r="K2" s="795"/>
      <c r="L2" s="795"/>
      <c r="M2" s="795"/>
      <c r="N2" s="795"/>
      <c r="O2" s="198"/>
      <c r="P2" s="198"/>
      <c r="Q2" s="198"/>
      <c r="R2" s="198"/>
      <c r="S2" s="198"/>
      <c r="T2" s="198"/>
      <c r="U2" s="135"/>
      <c r="V2" s="198"/>
      <c r="W2" s="198"/>
    </row>
    <row r="3" spans="2:25" s="201" customFormat="1" ht="18.5" thickBot="1" x14ac:dyDescent="0.3">
      <c r="B3" s="791" t="s">
        <v>23</v>
      </c>
      <c r="C3" s="791"/>
      <c r="D3" s="791"/>
      <c r="E3" s="791"/>
      <c r="F3" s="791"/>
      <c r="G3" s="791"/>
      <c r="H3" s="791"/>
      <c r="I3" s="791"/>
      <c r="J3" s="791"/>
      <c r="K3" s="791"/>
      <c r="L3" s="791"/>
      <c r="M3" s="791"/>
      <c r="N3" s="791"/>
      <c r="O3" s="791"/>
      <c r="P3" s="791"/>
      <c r="Q3" s="791"/>
      <c r="R3" s="791"/>
      <c r="S3" s="791"/>
      <c r="T3" s="791"/>
      <c r="U3" s="791"/>
      <c r="V3" s="260"/>
      <c r="W3" s="260"/>
      <c r="X3" s="261"/>
      <c r="Y3" s="261"/>
    </row>
    <row r="4" spans="2:25" s="201" customFormat="1" ht="94.5" customHeight="1" thickBot="1" x14ac:dyDescent="0.3">
      <c r="B4" s="813" t="s">
        <v>284</v>
      </c>
      <c r="C4" s="814"/>
      <c r="D4" s="814"/>
      <c r="E4" s="814"/>
      <c r="F4" s="814"/>
      <c r="G4" s="814"/>
      <c r="H4" s="814"/>
      <c r="I4" s="814"/>
      <c r="J4" s="814"/>
      <c r="K4" s="814"/>
      <c r="L4" s="814"/>
      <c r="M4" s="814"/>
      <c r="N4" s="814"/>
      <c r="O4" s="814"/>
      <c r="P4" s="814"/>
      <c r="Q4" s="814"/>
      <c r="R4" s="814"/>
      <c r="S4" s="814"/>
      <c r="T4" s="814"/>
      <c r="U4" s="815"/>
      <c r="V4" s="262"/>
      <c r="W4" s="262"/>
    </row>
    <row r="5" spans="2:25" s="201" customFormat="1" ht="10.5" customHeight="1" thickBot="1" x14ac:dyDescent="0.3">
      <c r="B5" s="263"/>
      <c r="C5" s="262"/>
      <c r="D5" s="262"/>
      <c r="E5" s="262"/>
      <c r="F5" s="262"/>
      <c r="G5" s="262"/>
      <c r="H5" s="262"/>
      <c r="I5" s="262"/>
      <c r="J5" s="262"/>
      <c r="K5" s="262"/>
      <c r="L5" s="262"/>
      <c r="M5" s="262"/>
      <c r="N5" s="262"/>
      <c r="O5" s="262"/>
      <c r="P5" s="262"/>
      <c r="Q5" s="262"/>
      <c r="R5" s="262"/>
      <c r="S5" s="262"/>
      <c r="T5" s="262"/>
      <c r="U5" s="264"/>
      <c r="V5" s="262"/>
      <c r="W5" s="262"/>
    </row>
    <row r="6" spans="2:25" s="138" customFormat="1" ht="14.15" customHeight="1" x14ac:dyDescent="0.25">
      <c r="B6" s="822" t="s">
        <v>51</v>
      </c>
      <c r="C6" s="817"/>
      <c r="D6" s="817"/>
      <c r="E6" s="817"/>
      <c r="F6" s="816" t="s">
        <v>12</v>
      </c>
      <c r="G6" s="817"/>
      <c r="H6" s="818"/>
      <c r="I6" s="816" t="s">
        <v>13</v>
      </c>
      <c r="J6" s="817"/>
      <c r="K6" s="818"/>
      <c r="L6" s="816" t="s">
        <v>14</v>
      </c>
      <c r="M6" s="817"/>
      <c r="N6" s="818"/>
      <c r="O6" s="816" t="s">
        <v>15</v>
      </c>
      <c r="P6" s="817"/>
      <c r="Q6" s="818"/>
      <c r="R6" s="816" t="s">
        <v>16</v>
      </c>
      <c r="S6" s="817"/>
      <c r="T6" s="818"/>
      <c r="U6" s="828" t="s">
        <v>52</v>
      </c>
      <c r="V6" s="265"/>
    </row>
    <row r="7" spans="2:25" s="138" customFormat="1" ht="14.5" thickBot="1" x14ac:dyDescent="0.3">
      <c r="B7" s="823"/>
      <c r="C7" s="824"/>
      <c r="D7" s="824"/>
      <c r="E7" s="824"/>
      <c r="F7" s="267" t="s">
        <v>53</v>
      </c>
      <c r="G7" s="266" t="s">
        <v>54</v>
      </c>
      <c r="H7" s="268" t="s">
        <v>17</v>
      </c>
      <c r="I7" s="269" t="s">
        <v>53</v>
      </c>
      <c r="J7" s="270" t="s">
        <v>54</v>
      </c>
      <c r="K7" s="271" t="s">
        <v>17</v>
      </c>
      <c r="L7" s="269" t="s">
        <v>53</v>
      </c>
      <c r="M7" s="270" t="s">
        <v>54</v>
      </c>
      <c r="N7" s="271" t="s">
        <v>17</v>
      </c>
      <c r="O7" s="269" t="s">
        <v>53</v>
      </c>
      <c r="P7" s="270" t="s">
        <v>54</v>
      </c>
      <c r="Q7" s="271" t="s">
        <v>17</v>
      </c>
      <c r="R7" s="269" t="s">
        <v>53</v>
      </c>
      <c r="S7" s="270" t="s">
        <v>54</v>
      </c>
      <c r="T7" s="271" t="s">
        <v>17</v>
      </c>
      <c r="U7" s="829"/>
    </row>
    <row r="8" spans="2:25" s="138" customFormat="1" ht="14.5" customHeight="1" thickBot="1" x14ac:dyDescent="0.3">
      <c r="B8" s="819" t="s">
        <v>55</v>
      </c>
      <c r="C8" s="820"/>
      <c r="D8" s="820"/>
      <c r="E8" s="821"/>
      <c r="F8" s="272">
        <v>170000</v>
      </c>
      <c r="G8" s="273">
        <v>0.2</v>
      </c>
      <c r="H8" s="274">
        <f>F8*G8</f>
        <v>34000</v>
      </c>
      <c r="I8" s="274">
        <v>10000</v>
      </c>
      <c r="J8" s="273">
        <v>0.2</v>
      </c>
      <c r="K8" s="274">
        <f t="shared" ref="K8:K23" si="0">I8*J8</f>
        <v>2000</v>
      </c>
      <c r="L8" s="274">
        <v>10000</v>
      </c>
      <c r="M8" s="273">
        <v>0.2</v>
      </c>
      <c r="N8" s="274">
        <f t="shared" ref="N8:N23" si="1">L8*M8</f>
        <v>2000</v>
      </c>
      <c r="O8" s="274">
        <v>10000</v>
      </c>
      <c r="P8" s="273">
        <v>0.2</v>
      </c>
      <c r="Q8" s="274">
        <f t="shared" ref="Q8:Q23" si="2">O8*P8</f>
        <v>2000</v>
      </c>
      <c r="R8" s="274">
        <v>10000</v>
      </c>
      <c r="S8" s="273">
        <v>0.2</v>
      </c>
      <c r="T8" s="274">
        <f t="shared" ref="T8:T23" si="3">R8*S8</f>
        <v>2000</v>
      </c>
      <c r="U8" s="275" cm="1">
        <f t="array" ref="U8">_xlfn.IFS(OR(
Instructions!$H$31="3 Budget Periods or Less",Instructions!$H$31="Make Selection"),H8+K8+N8,
Instructions!$H$31="4 Budget Periods",H8+K8+N8+Q8,
Instructions!$H$31="5 Budget Periods",H8+K8+N8+Q8+T8)</f>
        <v>38000</v>
      </c>
    </row>
    <row r="9" spans="2:25" s="138" customFormat="1" ht="14" x14ac:dyDescent="0.25">
      <c r="B9" s="825"/>
      <c r="C9" s="826"/>
      <c r="D9" s="826"/>
      <c r="E9" s="827"/>
      <c r="F9" s="254"/>
      <c r="G9" s="255"/>
      <c r="H9" s="276">
        <f>G9*F9</f>
        <v>0</v>
      </c>
      <c r="I9" s="254"/>
      <c r="J9" s="255"/>
      <c r="K9" s="276">
        <f t="shared" si="0"/>
        <v>0</v>
      </c>
      <c r="L9" s="254"/>
      <c r="M9" s="255"/>
      <c r="N9" s="276">
        <f t="shared" si="1"/>
        <v>0</v>
      </c>
      <c r="O9" s="256"/>
      <c r="P9" s="257"/>
      <c r="Q9" s="276">
        <f t="shared" si="2"/>
        <v>0</v>
      </c>
      <c r="R9" s="256"/>
      <c r="S9" s="257"/>
      <c r="T9" s="276">
        <f>R9*S9</f>
        <v>0</v>
      </c>
      <c r="U9" s="277">
        <f t="shared" ref="U9:U23" si="4">SUM(H9+K9+N9+Q9+T9)</f>
        <v>0</v>
      </c>
    </row>
    <row r="10" spans="2:25" s="138" customFormat="1" ht="14" x14ac:dyDescent="0.25">
      <c r="B10" s="796"/>
      <c r="C10" s="797"/>
      <c r="D10" s="797"/>
      <c r="E10" s="798"/>
      <c r="F10" s="256"/>
      <c r="G10" s="257"/>
      <c r="H10" s="276">
        <f t="shared" ref="H10:H19" si="5">G10*F10</f>
        <v>0</v>
      </c>
      <c r="I10" s="256"/>
      <c r="J10" s="257"/>
      <c r="K10" s="276">
        <f t="shared" si="0"/>
        <v>0</v>
      </c>
      <c r="L10" s="256"/>
      <c r="M10" s="257"/>
      <c r="N10" s="276">
        <f t="shared" si="1"/>
        <v>0</v>
      </c>
      <c r="O10" s="256"/>
      <c r="P10" s="257"/>
      <c r="Q10" s="276">
        <f t="shared" si="2"/>
        <v>0</v>
      </c>
      <c r="R10" s="256"/>
      <c r="S10" s="257"/>
      <c r="T10" s="276">
        <f t="shared" si="3"/>
        <v>0</v>
      </c>
      <c r="U10" s="277">
        <f t="shared" si="4"/>
        <v>0</v>
      </c>
    </row>
    <row r="11" spans="2:25" s="138" customFormat="1" ht="14" x14ac:dyDescent="0.25">
      <c r="B11" s="796"/>
      <c r="C11" s="797"/>
      <c r="D11" s="797"/>
      <c r="E11" s="798"/>
      <c r="F11" s="256"/>
      <c r="G11" s="257"/>
      <c r="H11" s="276">
        <f t="shared" si="5"/>
        <v>0</v>
      </c>
      <c r="I11" s="256"/>
      <c r="J11" s="257"/>
      <c r="K11" s="276">
        <f t="shared" si="0"/>
        <v>0</v>
      </c>
      <c r="L11" s="256"/>
      <c r="M11" s="257"/>
      <c r="N11" s="276">
        <f t="shared" si="1"/>
        <v>0</v>
      </c>
      <c r="O11" s="256"/>
      <c r="P11" s="257"/>
      <c r="Q11" s="276">
        <f t="shared" si="2"/>
        <v>0</v>
      </c>
      <c r="R11" s="256"/>
      <c r="S11" s="257"/>
      <c r="T11" s="276">
        <f t="shared" si="3"/>
        <v>0</v>
      </c>
      <c r="U11" s="277">
        <f t="shared" si="4"/>
        <v>0</v>
      </c>
    </row>
    <row r="12" spans="2:25" s="138" customFormat="1" ht="14.15" customHeight="1" x14ac:dyDescent="0.25">
      <c r="B12" s="796"/>
      <c r="C12" s="797"/>
      <c r="D12" s="797"/>
      <c r="E12" s="798"/>
      <c r="F12" s="256"/>
      <c r="G12" s="257"/>
      <c r="H12" s="276">
        <f t="shared" si="5"/>
        <v>0</v>
      </c>
      <c r="I12" s="256"/>
      <c r="J12" s="257"/>
      <c r="K12" s="276">
        <f t="shared" si="0"/>
        <v>0</v>
      </c>
      <c r="L12" s="256"/>
      <c r="M12" s="257"/>
      <c r="N12" s="276">
        <f t="shared" si="1"/>
        <v>0</v>
      </c>
      <c r="O12" s="256"/>
      <c r="P12" s="257"/>
      <c r="Q12" s="276">
        <f t="shared" si="2"/>
        <v>0</v>
      </c>
      <c r="R12" s="256"/>
      <c r="S12" s="257"/>
      <c r="T12" s="276">
        <f t="shared" si="3"/>
        <v>0</v>
      </c>
      <c r="U12" s="277">
        <f t="shared" si="4"/>
        <v>0</v>
      </c>
    </row>
    <row r="13" spans="2:25" s="138" customFormat="1" ht="14.25" customHeight="1" thickBot="1" x14ac:dyDescent="0.3">
      <c r="B13" s="796"/>
      <c r="C13" s="797"/>
      <c r="D13" s="797"/>
      <c r="E13" s="798"/>
      <c r="F13" s="256"/>
      <c r="G13" s="257"/>
      <c r="H13" s="276">
        <f t="shared" si="5"/>
        <v>0</v>
      </c>
      <c r="I13" s="256"/>
      <c r="J13" s="257"/>
      <c r="K13" s="276">
        <f t="shared" si="0"/>
        <v>0</v>
      </c>
      <c r="L13" s="256"/>
      <c r="M13" s="257"/>
      <c r="N13" s="276">
        <f t="shared" si="1"/>
        <v>0</v>
      </c>
      <c r="O13" s="256"/>
      <c r="P13" s="257"/>
      <c r="Q13" s="276">
        <f t="shared" si="2"/>
        <v>0</v>
      </c>
      <c r="R13" s="256"/>
      <c r="S13" s="257"/>
      <c r="T13" s="276">
        <f>R13*S13</f>
        <v>0</v>
      </c>
      <c r="U13" s="277">
        <f t="shared" si="4"/>
        <v>0</v>
      </c>
    </row>
    <row r="14" spans="2:25" s="138" customFormat="1" ht="14.25" hidden="1" customHeight="1" x14ac:dyDescent="0.25">
      <c r="B14" s="796"/>
      <c r="C14" s="797"/>
      <c r="D14" s="797"/>
      <c r="E14" s="798"/>
      <c r="F14" s="256"/>
      <c r="G14" s="257"/>
      <c r="H14" s="276">
        <f t="shared" si="5"/>
        <v>0</v>
      </c>
      <c r="I14" s="256"/>
      <c r="J14" s="257"/>
      <c r="K14" s="276">
        <f t="shared" si="0"/>
        <v>0</v>
      </c>
      <c r="L14" s="256"/>
      <c r="M14" s="257"/>
      <c r="N14" s="276">
        <f t="shared" si="1"/>
        <v>0</v>
      </c>
      <c r="O14" s="256"/>
      <c r="P14" s="257"/>
      <c r="Q14" s="276">
        <f t="shared" si="2"/>
        <v>0</v>
      </c>
      <c r="R14" s="256"/>
      <c r="S14" s="257"/>
      <c r="T14" s="276">
        <f t="shared" si="3"/>
        <v>0</v>
      </c>
      <c r="U14" s="277">
        <f t="shared" si="4"/>
        <v>0</v>
      </c>
    </row>
    <row r="15" spans="2:25" s="138" customFormat="1" ht="14.25" hidden="1" customHeight="1" x14ac:dyDescent="0.25">
      <c r="B15" s="796"/>
      <c r="C15" s="797"/>
      <c r="D15" s="797"/>
      <c r="E15" s="798"/>
      <c r="F15" s="256"/>
      <c r="G15" s="257"/>
      <c r="H15" s="276">
        <f t="shared" si="5"/>
        <v>0</v>
      </c>
      <c r="I15" s="256"/>
      <c r="J15" s="257"/>
      <c r="K15" s="276">
        <f t="shared" si="0"/>
        <v>0</v>
      </c>
      <c r="L15" s="256"/>
      <c r="M15" s="257"/>
      <c r="N15" s="276">
        <f t="shared" si="1"/>
        <v>0</v>
      </c>
      <c r="O15" s="256"/>
      <c r="P15" s="257"/>
      <c r="Q15" s="276">
        <f t="shared" si="2"/>
        <v>0</v>
      </c>
      <c r="R15" s="256"/>
      <c r="S15" s="257"/>
      <c r="T15" s="276">
        <f t="shared" si="3"/>
        <v>0</v>
      </c>
      <c r="U15" s="277">
        <f t="shared" si="4"/>
        <v>0</v>
      </c>
    </row>
    <row r="16" spans="2:25" s="138" customFormat="1" ht="14.25" hidden="1" customHeight="1" x14ac:dyDescent="0.25">
      <c r="B16" s="796"/>
      <c r="C16" s="797"/>
      <c r="D16" s="797"/>
      <c r="E16" s="798"/>
      <c r="F16" s="256"/>
      <c r="G16" s="257"/>
      <c r="H16" s="276">
        <f t="shared" si="5"/>
        <v>0</v>
      </c>
      <c r="I16" s="256"/>
      <c r="J16" s="257"/>
      <c r="K16" s="276">
        <f t="shared" si="0"/>
        <v>0</v>
      </c>
      <c r="L16" s="256"/>
      <c r="M16" s="257"/>
      <c r="N16" s="276">
        <f t="shared" si="1"/>
        <v>0</v>
      </c>
      <c r="O16" s="256"/>
      <c r="P16" s="257"/>
      <c r="Q16" s="276">
        <f t="shared" si="2"/>
        <v>0</v>
      </c>
      <c r="R16" s="256"/>
      <c r="S16" s="257"/>
      <c r="T16" s="276">
        <f t="shared" si="3"/>
        <v>0</v>
      </c>
      <c r="U16" s="277">
        <f t="shared" si="4"/>
        <v>0</v>
      </c>
    </row>
    <row r="17" spans="2:30" s="138" customFormat="1" ht="14.25" hidden="1" customHeight="1" x14ac:dyDescent="0.25">
      <c r="B17" s="796"/>
      <c r="C17" s="797"/>
      <c r="D17" s="797"/>
      <c r="E17" s="798"/>
      <c r="F17" s="256"/>
      <c r="G17" s="257"/>
      <c r="H17" s="276">
        <f t="shared" si="5"/>
        <v>0</v>
      </c>
      <c r="I17" s="256"/>
      <c r="J17" s="257"/>
      <c r="K17" s="276">
        <f t="shared" si="0"/>
        <v>0</v>
      </c>
      <c r="L17" s="256"/>
      <c r="M17" s="257"/>
      <c r="N17" s="276">
        <f t="shared" si="1"/>
        <v>0</v>
      </c>
      <c r="O17" s="256"/>
      <c r="P17" s="257"/>
      <c r="Q17" s="276">
        <f t="shared" si="2"/>
        <v>0</v>
      </c>
      <c r="R17" s="256"/>
      <c r="S17" s="257"/>
      <c r="T17" s="276">
        <f t="shared" si="3"/>
        <v>0</v>
      </c>
      <c r="U17" s="277">
        <f t="shared" si="4"/>
        <v>0</v>
      </c>
    </row>
    <row r="18" spans="2:30" s="138" customFormat="1" ht="14.25" hidden="1" customHeight="1" x14ac:dyDescent="0.25">
      <c r="B18" s="796"/>
      <c r="C18" s="797"/>
      <c r="D18" s="797"/>
      <c r="E18" s="798"/>
      <c r="F18" s="256"/>
      <c r="G18" s="257"/>
      <c r="H18" s="276">
        <f t="shared" si="5"/>
        <v>0</v>
      </c>
      <c r="I18" s="256"/>
      <c r="J18" s="257"/>
      <c r="K18" s="276">
        <f t="shared" si="0"/>
        <v>0</v>
      </c>
      <c r="L18" s="256"/>
      <c r="M18" s="257"/>
      <c r="N18" s="276">
        <f t="shared" si="1"/>
        <v>0</v>
      </c>
      <c r="O18" s="256"/>
      <c r="P18" s="257"/>
      <c r="Q18" s="276">
        <f t="shared" si="2"/>
        <v>0</v>
      </c>
      <c r="R18" s="256"/>
      <c r="S18" s="257"/>
      <c r="T18" s="276">
        <f t="shared" si="3"/>
        <v>0</v>
      </c>
      <c r="U18" s="277">
        <f t="shared" si="4"/>
        <v>0</v>
      </c>
    </row>
    <row r="19" spans="2:30" s="138" customFormat="1" ht="14.25" hidden="1" customHeight="1" x14ac:dyDescent="0.25">
      <c r="B19" s="796"/>
      <c r="C19" s="797"/>
      <c r="D19" s="797"/>
      <c r="E19" s="798"/>
      <c r="F19" s="256"/>
      <c r="G19" s="257"/>
      <c r="H19" s="276">
        <f t="shared" si="5"/>
        <v>0</v>
      </c>
      <c r="I19" s="256"/>
      <c r="J19" s="257"/>
      <c r="K19" s="276">
        <f t="shared" si="0"/>
        <v>0</v>
      </c>
      <c r="L19" s="256"/>
      <c r="M19" s="257"/>
      <c r="N19" s="276">
        <f t="shared" si="1"/>
        <v>0</v>
      </c>
      <c r="O19" s="256"/>
      <c r="P19" s="257"/>
      <c r="Q19" s="276">
        <f t="shared" si="2"/>
        <v>0</v>
      </c>
      <c r="R19" s="256"/>
      <c r="S19" s="257"/>
      <c r="T19" s="276">
        <f t="shared" si="3"/>
        <v>0</v>
      </c>
      <c r="U19" s="277">
        <f t="shared" si="4"/>
        <v>0</v>
      </c>
    </row>
    <row r="20" spans="2:30" s="138" customFormat="1" ht="14.25" hidden="1" customHeight="1" x14ac:dyDescent="0.25">
      <c r="B20" s="796"/>
      <c r="C20" s="797"/>
      <c r="D20" s="797"/>
      <c r="E20" s="798"/>
      <c r="F20" s="69"/>
      <c r="G20" s="70"/>
      <c r="H20" s="278">
        <f>G20*F20</f>
        <v>0</v>
      </c>
      <c r="I20" s="69"/>
      <c r="J20" s="70"/>
      <c r="K20" s="278">
        <f t="shared" si="0"/>
        <v>0</v>
      </c>
      <c r="L20" s="69"/>
      <c r="M20" s="70"/>
      <c r="N20" s="278">
        <f t="shared" si="1"/>
        <v>0</v>
      </c>
      <c r="O20" s="69"/>
      <c r="P20" s="70"/>
      <c r="Q20" s="278">
        <f t="shared" si="2"/>
        <v>0</v>
      </c>
      <c r="R20" s="256"/>
      <c r="S20" s="257"/>
      <c r="T20" s="276">
        <f t="shared" si="3"/>
        <v>0</v>
      </c>
      <c r="U20" s="279">
        <f t="shared" si="4"/>
        <v>0</v>
      </c>
    </row>
    <row r="21" spans="2:30" s="138" customFormat="1" ht="14.25" hidden="1" customHeight="1" x14ac:dyDescent="0.25">
      <c r="B21" s="796"/>
      <c r="C21" s="797"/>
      <c r="D21" s="797"/>
      <c r="E21" s="798"/>
      <c r="F21" s="69"/>
      <c r="G21" s="70"/>
      <c r="H21" s="278">
        <f>G21*F21</f>
        <v>0</v>
      </c>
      <c r="I21" s="69"/>
      <c r="J21" s="70"/>
      <c r="K21" s="278">
        <f t="shared" si="0"/>
        <v>0</v>
      </c>
      <c r="L21" s="69"/>
      <c r="M21" s="70"/>
      <c r="N21" s="278">
        <f t="shared" si="1"/>
        <v>0</v>
      </c>
      <c r="O21" s="69"/>
      <c r="P21" s="70"/>
      <c r="Q21" s="278">
        <f t="shared" si="2"/>
        <v>0</v>
      </c>
      <c r="R21" s="256"/>
      <c r="S21" s="257"/>
      <c r="T21" s="276">
        <f t="shared" si="3"/>
        <v>0</v>
      </c>
      <c r="U21" s="279">
        <f t="shared" si="4"/>
        <v>0</v>
      </c>
    </row>
    <row r="22" spans="2:30" s="138" customFormat="1" ht="14.25" hidden="1" customHeight="1" x14ac:dyDescent="0.25">
      <c r="B22" s="796"/>
      <c r="C22" s="797"/>
      <c r="D22" s="797"/>
      <c r="E22" s="798"/>
      <c r="F22" s="69"/>
      <c r="G22" s="70"/>
      <c r="H22" s="278">
        <f>G22*F22</f>
        <v>0</v>
      </c>
      <c r="I22" s="69"/>
      <c r="J22" s="70"/>
      <c r="K22" s="278">
        <f t="shared" si="0"/>
        <v>0</v>
      </c>
      <c r="L22" s="69"/>
      <c r="M22" s="70"/>
      <c r="N22" s="278">
        <f t="shared" si="1"/>
        <v>0</v>
      </c>
      <c r="O22" s="69"/>
      <c r="P22" s="70"/>
      <c r="Q22" s="278">
        <f t="shared" si="2"/>
        <v>0</v>
      </c>
      <c r="R22" s="256"/>
      <c r="S22" s="257"/>
      <c r="T22" s="276">
        <f t="shared" si="3"/>
        <v>0</v>
      </c>
      <c r="U22" s="279">
        <f t="shared" si="4"/>
        <v>0</v>
      </c>
    </row>
    <row r="23" spans="2:30" s="138" customFormat="1" ht="14.25" hidden="1" customHeight="1" thickBot="1" x14ac:dyDescent="0.3">
      <c r="B23" s="804"/>
      <c r="C23" s="805"/>
      <c r="D23" s="805"/>
      <c r="E23" s="806"/>
      <c r="F23" s="252"/>
      <c r="G23" s="253"/>
      <c r="H23" s="280">
        <f>G23*F23</f>
        <v>0</v>
      </c>
      <c r="I23" s="252"/>
      <c r="J23" s="253"/>
      <c r="K23" s="280">
        <f t="shared" si="0"/>
        <v>0</v>
      </c>
      <c r="L23" s="252"/>
      <c r="M23" s="253"/>
      <c r="N23" s="280">
        <f t="shared" si="1"/>
        <v>0</v>
      </c>
      <c r="O23" s="252"/>
      <c r="P23" s="253"/>
      <c r="Q23" s="280">
        <f t="shared" si="2"/>
        <v>0</v>
      </c>
      <c r="R23" s="256"/>
      <c r="S23" s="257"/>
      <c r="T23" s="276">
        <f t="shared" si="3"/>
        <v>0</v>
      </c>
      <c r="U23" s="281">
        <f t="shared" si="4"/>
        <v>0</v>
      </c>
    </row>
    <row r="24" spans="2:30" s="132" customFormat="1" ht="14.5" customHeight="1" thickBot="1" x14ac:dyDescent="0.3">
      <c r="B24" s="802" t="s">
        <v>56</v>
      </c>
      <c r="C24" s="803"/>
      <c r="D24" s="803"/>
      <c r="E24" s="803"/>
      <c r="F24" s="282">
        <f>SUM(F9:F23)</f>
        <v>0</v>
      </c>
      <c r="G24" s="283"/>
      <c r="H24" s="284">
        <f>ROUND(SUM(H9:H23),0)</f>
        <v>0</v>
      </c>
      <c r="I24" s="282">
        <f>SUM(I9:I23)</f>
        <v>0</v>
      </c>
      <c r="J24" s="283"/>
      <c r="K24" s="284">
        <f>ROUND(SUM(K9:K23),0)</f>
        <v>0</v>
      </c>
      <c r="L24" s="282">
        <f>SUM(L9:L23)</f>
        <v>0</v>
      </c>
      <c r="M24" s="283"/>
      <c r="N24" s="284">
        <f>ROUND(SUM(N9:N23),0)</f>
        <v>0</v>
      </c>
      <c r="O24" s="282">
        <f>SUM(O9:O23)</f>
        <v>0</v>
      </c>
      <c r="P24" s="283"/>
      <c r="Q24" s="284">
        <f>ROUND(SUM(Q9:Q23),0)</f>
        <v>0</v>
      </c>
      <c r="R24" s="282">
        <f>SUM(R9:R23)</f>
        <v>0</v>
      </c>
      <c r="S24" s="283"/>
      <c r="T24" s="284">
        <f>ROUND(SUM(T9:T23),0)</f>
        <v>0</v>
      </c>
      <c r="U24" s="285">
        <f>ROUND(SUM(H24+K24+N24+Q24+T24),0)</f>
        <v>0</v>
      </c>
      <c r="V24" s="136"/>
      <c r="W24" s="136"/>
      <c r="X24" s="136"/>
      <c r="Y24" s="136"/>
      <c r="Z24" s="136"/>
      <c r="AA24" s="136"/>
      <c r="AB24" s="136"/>
      <c r="AC24" s="136"/>
      <c r="AD24" s="136"/>
    </row>
    <row r="25" spans="2:30" s="132" customFormat="1" ht="13" thickBot="1" x14ac:dyDescent="0.3">
      <c r="B25" s="286"/>
      <c r="C25" s="287"/>
      <c r="D25" s="287"/>
      <c r="E25" s="287"/>
      <c r="F25" s="288"/>
      <c r="G25" s="249"/>
      <c r="H25" s="249"/>
      <c r="I25" s="249"/>
      <c r="J25" s="249"/>
      <c r="K25" s="249"/>
      <c r="L25" s="249"/>
      <c r="M25" s="250"/>
      <c r="N25" s="247"/>
      <c r="O25" s="249"/>
      <c r="P25" s="250"/>
      <c r="Q25" s="247"/>
      <c r="R25" s="249"/>
      <c r="S25" s="250"/>
      <c r="T25" s="247"/>
      <c r="U25" s="289"/>
      <c r="V25" s="250"/>
      <c r="W25" s="247"/>
      <c r="X25" s="136"/>
      <c r="Y25" s="136"/>
      <c r="Z25" s="136"/>
      <c r="AA25" s="136"/>
      <c r="AB25" s="136"/>
      <c r="AC25" s="136"/>
      <c r="AD25" s="136"/>
    </row>
    <row r="26" spans="2:30" s="132" customFormat="1" ht="30" customHeight="1" thickBot="1" x14ac:dyDescent="0.3">
      <c r="B26" s="813" t="s">
        <v>285</v>
      </c>
      <c r="C26" s="814"/>
      <c r="D26" s="814"/>
      <c r="E26" s="814"/>
      <c r="F26" s="814"/>
      <c r="G26" s="814"/>
      <c r="H26" s="814"/>
      <c r="I26" s="814"/>
      <c r="J26" s="814"/>
      <c r="K26" s="814"/>
      <c r="L26" s="814"/>
      <c r="M26" s="814"/>
      <c r="N26" s="814"/>
      <c r="O26" s="814"/>
      <c r="P26" s="814"/>
      <c r="Q26" s="814"/>
      <c r="R26" s="814"/>
      <c r="S26" s="814"/>
      <c r="T26" s="814"/>
      <c r="U26" s="815"/>
      <c r="V26" s="205"/>
      <c r="W26" s="205"/>
      <c r="X26" s="136"/>
      <c r="Y26" s="136"/>
      <c r="Z26" s="136"/>
      <c r="AA26" s="136"/>
      <c r="AB26" s="136"/>
      <c r="AC26" s="136"/>
      <c r="AD26" s="136"/>
    </row>
    <row r="27" spans="2:30" s="132" customFormat="1" ht="10.5" customHeight="1" thickBot="1" x14ac:dyDescent="0.3">
      <c r="B27" s="290"/>
      <c r="C27" s="291"/>
      <c r="D27" s="291"/>
      <c r="E27" s="291"/>
      <c r="F27" s="291"/>
      <c r="G27" s="291"/>
      <c r="H27" s="291"/>
      <c r="I27" s="291"/>
      <c r="J27" s="291"/>
      <c r="K27" s="291"/>
      <c r="L27" s="291"/>
      <c r="M27" s="291"/>
      <c r="N27" s="291"/>
      <c r="O27" s="291"/>
      <c r="P27" s="291"/>
      <c r="Q27" s="291"/>
      <c r="R27" s="291"/>
      <c r="S27" s="291"/>
      <c r="T27" s="291"/>
      <c r="U27" s="292"/>
      <c r="V27" s="216"/>
      <c r="W27" s="216"/>
      <c r="X27" s="136"/>
      <c r="Y27" s="136"/>
      <c r="Z27" s="136"/>
      <c r="AA27" s="136"/>
      <c r="AB27" s="136"/>
      <c r="AC27" s="136"/>
      <c r="AD27" s="136"/>
    </row>
    <row r="28" spans="2:30" s="132" customFormat="1" ht="14.25" customHeight="1" thickBot="1" x14ac:dyDescent="0.3">
      <c r="B28" s="293"/>
      <c r="C28" s="259"/>
      <c r="D28" s="294" t="s">
        <v>223</v>
      </c>
      <c r="F28" s="294"/>
      <c r="G28" s="294"/>
      <c r="H28" s="294"/>
      <c r="I28" s="294"/>
      <c r="J28" s="294"/>
      <c r="K28" s="294"/>
      <c r="L28" s="294"/>
      <c r="M28" s="294"/>
      <c r="N28" s="294"/>
      <c r="O28" s="294"/>
      <c r="P28" s="258"/>
      <c r="Q28" s="258"/>
      <c r="R28" s="258"/>
      <c r="S28" s="258"/>
      <c r="T28" s="258"/>
      <c r="U28" s="295"/>
      <c r="V28" s="216"/>
      <c r="W28" s="216"/>
      <c r="X28" s="136"/>
      <c r="Y28" s="136"/>
      <c r="Z28" s="136"/>
      <c r="AA28" s="136"/>
      <c r="AB28" s="136"/>
      <c r="AC28" s="136"/>
      <c r="AD28" s="136"/>
    </row>
    <row r="29" spans="2:30" s="132" customFormat="1" ht="9.65" customHeight="1" thickBot="1" x14ac:dyDescent="0.3">
      <c r="B29" s="293"/>
      <c r="C29" s="258"/>
      <c r="D29" s="258"/>
      <c r="F29" s="258"/>
      <c r="G29" s="258"/>
      <c r="H29" s="258"/>
      <c r="I29" s="258"/>
      <c r="J29" s="258"/>
      <c r="K29" s="258"/>
      <c r="L29" s="258"/>
      <c r="M29" s="258"/>
      <c r="N29" s="258"/>
      <c r="O29" s="258"/>
      <c r="P29" s="258"/>
      <c r="Q29" s="258"/>
      <c r="R29" s="258"/>
      <c r="S29" s="258"/>
      <c r="T29" s="258"/>
      <c r="U29" s="295"/>
      <c r="V29" s="296"/>
      <c r="W29" s="296"/>
      <c r="X29" s="136"/>
      <c r="Y29" s="136"/>
      <c r="Z29" s="136"/>
      <c r="AA29" s="136"/>
      <c r="AB29" s="136"/>
      <c r="AC29" s="136"/>
      <c r="AD29" s="136"/>
    </row>
    <row r="30" spans="2:30" s="132" customFormat="1" ht="14.25" customHeight="1" thickBot="1" x14ac:dyDescent="0.3">
      <c r="B30" s="293"/>
      <c r="C30" s="259"/>
      <c r="D30" s="294" t="s">
        <v>224</v>
      </c>
      <c r="F30" s="294"/>
      <c r="G30" s="294"/>
      <c r="H30" s="294"/>
      <c r="I30" s="294"/>
      <c r="J30" s="294"/>
      <c r="K30" s="294"/>
      <c r="L30" s="294"/>
      <c r="M30" s="294"/>
      <c r="N30" s="294"/>
      <c r="O30" s="294"/>
      <c r="P30" s="258"/>
      <c r="Q30" s="258"/>
      <c r="R30" s="258"/>
      <c r="S30" s="258"/>
      <c r="T30" s="258"/>
      <c r="U30" s="295"/>
      <c r="V30" s="216"/>
      <c r="W30" s="216"/>
      <c r="X30" s="136"/>
      <c r="Y30" s="136"/>
      <c r="Z30" s="136"/>
      <c r="AA30" s="136"/>
      <c r="AB30" s="136"/>
      <c r="AC30" s="136"/>
      <c r="AD30" s="136"/>
    </row>
    <row r="31" spans="2:30" s="132" customFormat="1" ht="10.5" customHeight="1" x14ac:dyDescent="0.25">
      <c r="B31" s="293"/>
      <c r="C31" s="258"/>
      <c r="D31" s="258"/>
      <c r="E31" s="258"/>
      <c r="F31" s="258"/>
      <c r="G31" s="258"/>
      <c r="H31" s="258"/>
      <c r="I31" s="258"/>
      <c r="J31" s="258"/>
      <c r="K31" s="258"/>
      <c r="L31" s="258"/>
      <c r="M31" s="258"/>
      <c r="N31" s="258"/>
      <c r="O31" s="258"/>
      <c r="P31" s="258"/>
      <c r="Q31" s="258"/>
      <c r="R31" s="258"/>
      <c r="S31" s="258"/>
      <c r="T31" s="258"/>
      <c r="U31" s="295"/>
      <c r="V31" s="216"/>
      <c r="W31" s="216"/>
      <c r="X31" s="136"/>
      <c r="Y31" s="136"/>
      <c r="Z31" s="136"/>
      <c r="AA31" s="136"/>
      <c r="AB31" s="136"/>
      <c r="AC31" s="136"/>
      <c r="AD31" s="136"/>
    </row>
    <row r="32" spans="2:30" s="132" customFormat="1" ht="70.5" customHeight="1" thickBot="1" x14ac:dyDescent="0.3">
      <c r="B32" s="799" t="s">
        <v>225</v>
      </c>
      <c r="C32" s="800"/>
      <c r="D32" s="800"/>
      <c r="E32" s="800"/>
      <c r="F32" s="800"/>
      <c r="G32" s="800"/>
      <c r="H32" s="800"/>
      <c r="I32" s="800"/>
      <c r="J32" s="800"/>
      <c r="K32" s="800"/>
      <c r="L32" s="800"/>
      <c r="M32" s="800"/>
      <c r="N32" s="800"/>
      <c r="O32" s="800"/>
      <c r="P32" s="800"/>
      <c r="Q32" s="800"/>
      <c r="R32" s="800"/>
      <c r="S32" s="800"/>
      <c r="T32" s="800"/>
      <c r="U32" s="801"/>
      <c r="V32" s="296"/>
      <c r="W32" s="296"/>
      <c r="X32" s="136"/>
      <c r="Y32" s="136"/>
      <c r="Z32" s="136"/>
      <c r="AA32" s="136"/>
      <c r="AB32" s="136"/>
      <c r="AC32" s="136"/>
      <c r="AD32" s="136"/>
    </row>
    <row r="33" spans="2:30" s="132" customFormat="1" ht="9" customHeight="1" thickBot="1" x14ac:dyDescent="0.3">
      <c r="B33" s="807"/>
      <c r="C33" s="808"/>
      <c r="D33" s="808"/>
      <c r="E33" s="808"/>
      <c r="F33" s="808"/>
      <c r="G33" s="808"/>
      <c r="H33" s="808"/>
      <c r="I33" s="808"/>
      <c r="J33" s="808"/>
      <c r="K33" s="808"/>
      <c r="L33" s="808"/>
      <c r="M33" s="808"/>
      <c r="N33" s="808"/>
      <c r="O33" s="808"/>
      <c r="P33" s="808"/>
      <c r="Q33" s="808"/>
      <c r="R33" s="808"/>
      <c r="S33" s="808"/>
      <c r="T33" s="808"/>
      <c r="U33" s="809"/>
      <c r="V33" s="216"/>
      <c r="W33" s="136"/>
      <c r="X33" s="136"/>
      <c r="Y33" s="136"/>
      <c r="Z33" s="136"/>
      <c r="AA33" s="136"/>
      <c r="AB33" s="136"/>
      <c r="AC33" s="136"/>
      <c r="AD33" s="136"/>
    </row>
    <row r="34" spans="2:30" s="132" customFormat="1" ht="58.5" customHeight="1" thickBot="1" x14ac:dyDescent="0.3">
      <c r="B34" s="810" t="s">
        <v>226</v>
      </c>
      <c r="C34" s="811"/>
      <c r="D34" s="811"/>
      <c r="E34" s="811"/>
      <c r="F34" s="811"/>
      <c r="G34" s="811"/>
      <c r="H34" s="811"/>
      <c r="I34" s="811"/>
      <c r="J34" s="811"/>
      <c r="K34" s="811"/>
      <c r="L34" s="811"/>
      <c r="M34" s="811"/>
      <c r="N34" s="811"/>
      <c r="O34" s="811"/>
      <c r="P34" s="811"/>
      <c r="Q34" s="811"/>
      <c r="R34" s="811"/>
      <c r="S34" s="811"/>
      <c r="T34" s="811"/>
      <c r="U34" s="812"/>
      <c r="V34" s="136"/>
      <c r="W34" s="136"/>
      <c r="X34" s="136"/>
      <c r="Y34" s="136"/>
      <c r="Z34" s="136"/>
      <c r="AA34" s="136"/>
      <c r="AB34" s="136"/>
      <c r="AC34" s="136"/>
      <c r="AD34" s="136"/>
    </row>
    <row r="35" spans="2:30" s="132" customFormat="1" x14ac:dyDescent="0.25">
      <c r="B35" s="136"/>
      <c r="C35" s="136"/>
      <c r="D35" s="136"/>
      <c r="E35" s="136"/>
      <c r="F35" s="136"/>
      <c r="G35" s="136"/>
      <c r="H35" s="136"/>
      <c r="I35" s="136"/>
      <c r="J35" s="136"/>
      <c r="K35" s="136"/>
      <c r="L35" s="136"/>
      <c r="M35" s="136"/>
      <c r="N35" s="136"/>
      <c r="O35" s="136"/>
      <c r="P35" s="136"/>
      <c r="Q35" s="136"/>
      <c r="R35" s="136"/>
      <c r="S35" s="136"/>
      <c r="T35" s="136"/>
      <c r="U35" s="136"/>
      <c r="V35" s="136"/>
      <c r="W35" s="136"/>
      <c r="X35" s="136"/>
      <c r="Y35" s="136"/>
      <c r="Z35" s="136"/>
      <c r="AA35" s="136"/>
      <c r="AB35" s="136"/>
      <c r="AC35" s="136"/>
      <c r="AD35" s="136"/>
    </row>
    <row r="36" spans="2:30" s="132" customFormat="1" hidden="1" x14ac:dyDescent="0.25">
      <c r="B36" s="136"/>
      <c r="C36" s="136"/>
      <c r="D36" s="136"/>
      <c r="E36" s="136"/>
      <c r="F36" s="136"/>
      <c r="G36" s="136"/>
      <c r="H36" s="136"/>
      <c r="I36" s="136"/>
      <c r="J36" s="136"/>
      <c r="K36" s="136"/>
      <c r="L36" s="136"/>
      <c r="M36" s="136"/>
      <c r="N36" s="136"/>
      <c r="O36" s="136"/>
      <c r="P36" s="136"/>
      <c r="Q36" s="136"/>
      <c r="R36" s="136"/>
      <c r="S36" s="136"/>
      <c r="T36" s="136"/>
      <c r="U36" s="136"/>
      <c r="V36" s="136"/>
      <c r="W36" s="136"/>
      <c r="X36" s="136"/>
      <c r="Y36" s="136"/>
      <c r="Z36" s="136"/>
      <c r="AA36" s="136"/>
      <c r="AB36" s="136"/>
      <c r="AC36" s="136"/>
      <c r="AD36" s="136"/>
    </row>
    <row r="37" spans="2:30" s="132" customFormat="1" hidden="1" x14ac:dyDescent="0.25">
      <c r="B37" s="136"/>
      <c r="C37" s="136"/>
      <c r="D37" s="136"/>
      <c r="E37" s="136"/>
      <c r="F37" s="136"/>
      <c r="G37" s="136"/>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row>
    <row r="38" spans="2:30" s="132" customFormat="1" hidden="1" x14ac:dyDescent="0.25">
      <c r="B38" s="136"/>
      <c r="C38" s="136"/>
      <c r="D38" s="136"/>
      <c r="E38" s="136"/>
      <c r="F38" s="136"/>
      <c r="G38" s="136"/>
      <c r="H38" s="136"/>
      <c r="I38" s="136"/>
      <c r="J38" s="136"/>
      <c r="K38" s="136"/>
      <c r="L38" s="136"/>
      <c r="M38" s="136"/>
      <c r="N38" s="136"/>
      <c r="O38" s="136"/>
      <c r="P38" s="136"/>
      <c r="Q38" s="136"/>
      <c r="R38" s="136"/>
      <c r="S38" s="136"/>
      <c r="T38" s="136"/>
      <c r="U38" s="136"/>
      <c r="V38" s="136"/>
      <c r="W38" s="136"/>
      <c r="X38" s="136"/>
      <c r="Y38" s="136"/>
      <c r="Z38" s="136"/>
      <c r="AA38" s="136"/>
      <c r="AB38" s="136"/>
      <c r="AC38" s="136"/>
      <c r="AD38" s="136"/>
    </row>
    <row r="39" spans="2:30" s="132" customFormat="1" hidden="1" x14ac:dyDescent="0.25">
      <c r="B39" s="136"/>
      <c r="C39" s="136"/>
      <c r="D39" s="136"/>
      <c r="E39" s="136"/>
      <c r="F39" s="136"/>
      <c r="G39" s="136"/>
      <c r="H39" s="136"/>
      <c r="I39" s="136"/>
      <c r="J39" s="136"/>
      <c r="K39" s="136"/>
      <c r="L39" s="136"/>
      <c r="M39" s="136"/>
      <c r="N39" s="136"/>
      <c r="O39" s="136"/>
      <c r="P39" s="136"/>
      <c r="Q39" s="136"/>
      <c r="R39" s="136"/>
      <c r="S39" s="136"/>
      <c r="T39" s="136"/>
      <c r="U39" s="136"/>
      <c r="V39" s="136"/>
      <c r="W39" s="136"/>
      <c r="X39" s="136"/>
      <c r="Y39" s="136"/>
      <c r="Z39" s="136"/>
      <c r="AA39" s="136"/>
      <c r="AB39" s="136"/>
      <c r="AC39" s="136"/>
      <c r="AD39" s="136"/>
    </row>
    <row r="40" spans="2:30" s="132" customFormat="1" hidden="1" x14ac:dyDescent="0.25">
      <c r="B40" s="136"/>
      <c r="C40" s="136"/>
      <c r="D40" s="136"/>
      <c r="E40" s="136"/>
      <c r="F40" s="136"/>
      <c r="G40" s="136"/>
      <c r="H40" s="136"/>
      <c r="I40" s="136"/>
      <c r="J40" s="136"/>
      <c r="K40" s="136"/>
      <c r="L40" s="136"/>
      <c r="M40" s="136"/>
      <c r="N40" s="136"/>
      <c r="O40" s="136"/>
      <c r="P40" s="136"/>
      <c r="Q40" s="136"/>
      <c r="R40" s="136"/>
      <c r="S40" s="136"/>
      <c r="T40" s="136"/>
      <c r="U40" s="136"/>
      <c r="V40" s="136"/>
      <c r="W40" s="136"/>
      <c r="X40" s="136"/>
      <c r="Y40" s="136"/>
      <c r="Z40" s="136"/>
      <c r="AA40" s="136"/>
      <c r="AB40" s="136"/>
      <c r="AC40" s="136"/>
      <c r="AD40" s="136"/>
    </row>
    <row r="41" spans="2:30" s="132" customFormat="1" hidden="1" x14ac:dyDescent="0.25">
      <c r="B41" s="136"/>
      <c r="C41" s="136"/>
      <c r="D41" s="136"/>
      <c r="E41" s="136"/>
      <c r="F41" s="136"/>
      <c r="G41" s="136"/>
      <c r="H41" s="136"/>
      <c r="I41" s="136"/>
      <c r="J41" s="136"/>
      <c r="K41" s="136"/>
      <c r="L41" s="136"/>
      <c r="M41" s="136"/>
      <c r="N41" s="136"/>
      <c r="O41" s="136"/>
      <c r="P41" s="136"/>
      <c r="Q41" s="136"/>
      <c r="R41" s="136"/>
      <c r="S41" s="136"/>
      <c r="T41" s="136"/>
      <c r="U41" s="136"/>
      <c r="V41" s="136"/>
      <c r="W41" s="136"/>
      <c r="X41" s="136"/>
      <c r="Y41" s="136"/>
      <c r="Z41" s="136"/>
      <c r="AA41" s="136"/>
      <c r="AB41" s="136"/>
      <c r="AC41" s="136"/>
      <c r="AD41" s="136"/>
    </row>
    <row r="42" spans="2:30" s="132" customFormat="1" hidden="1" x14ac:dyDescent="0.25">
      <c r="B42" s="136"/>
      <c r="C42" s="136"/>
      <c r="D42" s="136"/>
      <c r="E42" s="136"/>
      <c r="F42" s="136"/>
      <c r="G42" s="136"/>
      <c r="H42" s="136"/>
      <c r="I42" s="136"/>
      <c r="J42" s="136"/>
      <c r="K42" s="136"/>
      <c r="L42" s="136"/>
      <c r="M42" s="136"/>
      <c r="N42" s="136"/>
      <c r="O42" s="136"/>
      <c r="P42" s="136"/>
      <c r="Q42" s="136"/>
      <c r="R42" s="136"/>
      <c r="S42" s="136"/>
      <c r="T42" s="136"/>
      <c r="U42" s="136"/>
      <c r="V42" s="136"/>
      <c r="W42" s="136"/>
      <c r="X42" s="136"/>
      <c r="Y42" s="136"/>
      <c r="Z42" s="136"/>
      <c r="AA42" s="136"/>
      <c r="AB42" s="136"/>
      <c r="AC42" s="136"/>
      <c r="AD42" s="136"/>
    </row>
    <row r="43" spans="2:30" s="132" customFormat="1" hidden="1" x14ac:dyDescent="0.25">
      <c r="B43" s="136"/>
      <c r="C43" s="136"/>
      <c r="D43" s="136"/>
      <c r="E43" s="136"/>
      <c r="F43" s="136"/>
      <c r="G43" s="136"/>
      <c r="H43" s="136"/>
      <c r="I43" s="136"/>
      <c r="J43" s="136"/>
      <c r="K43" s="136"/>
      <c r="L43" s="136"/>
      <c r="M43" s="136"/>
      <c r="N43" s="136"/>
      <c r="O43" s="136"/>
      <c r="P43" s="136"/>
      <c r="Q43" s="136"/>
      <c r="R43" s="136"/>
      <c r="S43" s="136"/>
      <c r="T43" s="136"/>
      <c r="U43" s="136"/>
      <c r="V43" s="136"/>
      <c r="W43" s="136"/>
      <c r="X43" s="136"/>
      <c r="Y43" s="136"/>
      <c r="Z43" s="136"/>
      <c r="AA43" s="136"/>
      <c r="AB43" s="136"/>
      <c r="AC43" s="136"/>
      <c r="AD43" s="136"/>
    </row>
    <row r="44" spans="2:30" s="132" customFormat="1" hidden="1" x14ac:dyDescent="0.25">
      <c r="B44" s="136"/>
      <c r="C44" s="136"/>
      <c r="D44" s="136"/>
      <c r="E44" s="136"/>
      <c r="F44" s="136"/>
      <c r="G44" s="136"/>
      <c r="H44" s="136"/>
      <c r="I44" s="136"/>
      <c r="J44" s="136"/>
      <c r="K44" s="136"/>
      <c r="L44" s="136"/>
      <c r="M44" s="136"/>
      <c r="N44" s="136"/>
      <c r="O44" s="136"/>
      <c r="P44" s="136"/>
      <c r="Q44" s="136"/>
      <c r="R44" s="136"/>
      <c r="S44" s="136"/>
      <c r="T44" s="136"/>
      <c r="U44" s="136"/>
      <c r="V44" s="136"/>
      <c r="W44" s="136"/>
      <c r="X44" s="136"/>
      <c r="Y44" s="136"/>
      <c r="Z44" s="136"/>
      <c r="AA44" s="136"/>
      <c r="AB44" s="136"/>
      <c r="AC44" s="136"/>
      <c r="AD44" s="136"/>
    </row>
    <row r="45" spans="2:30" s="132" customFormat="1" hidden="1" x14ac:dyDescent="0.25">
      <c r="B45" s="136"/>
      <c r="C45" s="136"/>
      <c r="D45" s="136"/>
      <c r="E45" s="136"/>
      <c r="F45" s="136"/>
      <c r="G45" s="136"/>
      <c r="H45" s="136"/>
      <c r="I45" s="136"/>
      <c r="J45" s="136"/>
      <c r="K45" s="136"/>
      <c r="L45" s="136"/>
      <c r="M45" s="136"/>
      <c r="N45" s="136"/>
      <c r="O45" s="136"/>
      <c r="P45" s="136"/>
      <c r="Q45" s="136"/>
      <c r="R45" s="136"/>
      <c r="S45" s="136"/>
      <c r="T45" s="136"/>
      <c r="U45" s="136"/>
      <c r="V45" s="136"/>
      <c r="W45" s="136"/>
      <c r="X45" s="136"/>
      <c r="Y45" s="136"/>
      <c r="Z45" s="136"/>
      <c r="AA45" s="136"/>
      <c r="AB45" s="136"/>
      <c r="AC45" s="136"/>
      <c r="AD45" s="136"/>
    </row>
    <row r="46" spans="2:30" s="132" customFormat="1" hidden="1" x14ac:dyDescent="0.25"/>
    <row r="47" spans="2:30" s="132" customFormat="1" hidden="1" x14ac:dyDescent="0.25"/>
    <row r="48" spans="2:30" s="132" customFormat="1" hidden="1" x14ac:dyDescent="0.25"/>
    <row r="49" spans="22:30" s="132" customFormat="1" hidden="1" x14ac:dyDescent="0.25"/>
    <row r="50" spans="22:30" s="132" customFormat="1" hidden="1" x14ac:dyDescent="0.25"/>
    <row r="51" spans="22:30" s="132" customFormat="1" hidden="1" x14ac:dyDescent="0.25"/>
    <row r="52" spans="22:30" s="132" customFormat="1" hidden="1" x14ac:dyDescent="0.25"/>
    <row r="53" spans="22:30" s="132" customFormat="1" hidden="1" x14ac:dyDescent="0.25"/>
    <row r="54" spans="22:30" s="132" customFormat="1" hidden="1" x14ac:dyDescent="0.25"/>
    <row r="55" spans="22:30" s="132" customFormat="1" hidden="1" x14ac:dyDescent="0.25"/>
    <row r="56" spans="22:30" s="132" customFormat="1" hidden="1" x14ac:dyDescent="0.25"/>
    <row r="57" spans="22:30" s="132" customFormat="1" hidden="1" x14ac:dyDescent="0.25"/>
    <row r="58" spans="22:30" s="132" customFormat="1" hidden="1" x14ac:dyDescent="0.25"/>
    <row r="59" spans="22:30" s="132" customFormat="1" hidden="1" x14ac:dyDescent="0.25"/>
    <row r="60" spans="22:30" s="132" customFormat="1" hidden="1" x14ac:dyDescent="0.25"/>
    <row r="61" spans="22:30" s="132" customFormat="1" hidden="1" x14ac:dyDescent="0.25"/>
    <row r="62" spans="22:30" s="132" customFormat="1" hidden="1" x14ac:dyDescent="0.25">
      <c r="V62" s="136"/>
      <c r="W62" s="136"/>
      <c r="X62" s="136"/>
      <c r="Y62" s="136"/>
      <c r="Z62" s="136"/>
      <c r="AA62" s="136"/>
      <c r="AB62" s="136"/>
      <c r="AC62" s="136"/>
      <c r="AD62" s="136"/>
    </row>
    <row r="63" spans="22:30" s="132" customFormat="1" hidden="1" x14ac:dyDescent="0.25">
      <c r="V63" s="136"/>
      <c r="W63" s="136"/>
      <c r="X63" s="136"/>
      <c r="Y63" s="136"/>
      <c r="Z63" s="136"/>
      <c r="AA63" s="136"/>
      <c r="AB63" s="136"/>
      <c r="AC63" s="136"/>
      <c r="AD63" s="136"/>
    </row>
    <row r="64" spans="22:30" s="132" customFormat="1" hidden="1" x14ac:dyDescent="0.25">
      <c r="V64" s="136"/>
      <c r="W64" s="136"/>
      <c r="X64" s="136"/>
      <c r="Y64" s="136"/>
      <c r="Z64" s="136"/>
      <c r="AA64" s="136"/>
      <c r="AB64" s="136"/>
      <c r="AC64" s="136"/>
      <c r="AD64" s="136"/>
    </row>
    <row r="65" spans="22:30" s="132" customFormat="1" hidden="1" x14ac:dyDescent="0.25">
      <c r="V65" s="136"/>
      <c r="W65" s="136"/>
      <c r="X65" s="136"/>
      <c r="Y65" s="136"/>
      <c r="Z65" s="136"/>
      <c r="AA65" s="136"/>
      <c r="AB65" s="136"/>
      <c r="AC65" s="136"/>
      <c r="AD65" s="136"/>
    </row>
    <row r="66" spans="22:30" s="132" customFormat="1" hidden="1" x14ac:dyDescent="0.25">
      <c r="V66" s="136"/>
      <c r="W66" s="136"/>
      <c r="X66" s="136"/>
      <c r="Y66" s="136"/>
      <c r="Z66" s="136"/>
      <c r="AA66" s="136"/>
      <c r="AB66" s="136"/>
      <c r="AC66" s="136"/>
      <c r="AD66" s="136"/>
    </row>
    <row r="67" spans="22:30" s="132" customFormat="1" hidden="1" x14ac:dyDescent="0.25">
      <c r="V67" s="136"/>
      <c r="W67" s="136"/>
      <c r="X67" s="136"/>
      <c r="Y67" s="136"/>
      <c r="Z67" s="136"/>
      <c r="AA67" s="136"/>
      <c r="AB67" s="136"/>
      <c r="AC67" s="136"/>
      <c r="AD67" s="136"/>
    </row>
    <row r="68" spans="22:30" s="132" customFormat="1" hidden="1" x14ac:dyDescent="0.25">
      <c r="V68" s="136"/>
      <c r="W68" s="136"/>
      <c r="X68" s="136"/>
      <c r="Y68" s="136"/>
      <c r="Z68" s="136"/>
      <c r="AA68" s="136"/>
      <c r="AB68" s="136"/>
      <c r="AC68" s="136"/>
      <c r="AD68" s="136"/>
    </row>
    <row r="69" spans="22:30" s="132" customFormat="1" hidden="1" x14ac:dyDescent="0.25">
      <c r="V69" s="136"/>
      <c r="W69" s="136"/>
      <c r="X69" s="136"/>
      <c r="Y69" s="136"/>
      <c r="Z69" s="136"/>
      <c r="AA69" s="136"/>
      <c r="AB69" s="136"/>
      <c r="AC69" s="136"/>
      <c r="AD69" s="136"/>
    </row>
    <row r="70" spans="22:30" s="132" customFormat="1" hidden="1" x14ac:dyDescent="0.25">
      <c r="V70" s="136"/>
      <c r="W70" s="136"/>
      <c r="X70" s="136"/>
      <c r="Y70" s="136"/>
      <c r="Z70" s="136"/>
      <c r="AA70" s="136"/>
      <c r="AB70" s="136"/>
      <c r="AC70" s="136"/>
      <c r="AD70" s="136"/>
    </row>
    <row r="71" spans="22:30" s="132" customFormat="1" hidden="1" x14ac:dyDescent="0.25">
      <c r="V71" s="136"/>
      <c r="W71" s="136"/>
      <c r="X71" s="136"/>
      <c r="Y71" s="136"/>
      <c r="Z71" s="136"/>
      <c r="AA71" s="136"/>
      <c r="AB71" s="136"/>
      <c r="AC71" s="136"/>
      <c r="AD71" s="136"/>
    </row>
    <row r="72" spans="22:30" s="132" customFormat="1" hidden="1" x14ac:dyDescent="0.25">
      <c r="V72" s="136"/>
      <c r="W72" s="136"/>
      <c r="X72" s="136"/>
      <c r="Y72" s="136"/>
      <c r="Z72" s="136"/>
      <c r="AA72" s="136"/>
      <c r="AB72" s="136"/>
      <c r="AC72" s="136"/>
      <c r="AD72" s="136"/>
    </row>
    <row r="73" spans="22:30" s="132" customFormat="1" hidden="1" x14ac:dyDescent="0.25">
      <c r="V73" s="136"/>
      <c r="W73" s="136"/>
      <c r="X73" s="136"/>
      <c r="Y73" s="136"/>
      <c r="Z73" s="136"/>
      <c r="AA73" s="136"/>
      <c r="AB73" s="136"/>
      <c r="AC73" s="136"/>
      <c r="AD73" s="136"/>
    </row>
    <row r="74" spans="22:30" s="132" customFormat="1" hidden="1" x14ac:dyDescent="0.25">
      <c r="V74" s="136"/>
      <c r="W74" s="136"/>
      <c r="X74" s="136"/>
      <c r="Y74" s="136"/>
      <c r="Z74" s="136"/>
      <c r="AA74" s="136"/>
      <c r="AB74" s="136"/>
      <c r="AC74" s="136"/>
      <c r="AD74" s="136"/>
    </row>
    <row r="75" spans="22:30" s="132" customFormat="1" hidden="1" x14ac:dyDescent="0.25">
      <c r="V75" s="136"/>
      <c r="W75" s="136"/>
      <c r="X75" s="136"/>
      <c r="Y75" s="136"/>
      <c r="Z75" s="136"/>
      <c r="AA75" s="136"/>
      <c r="AB75" s="136"/>
      <c r="AC75" s="136"/>
      <c r="AD75" s="136"/>
    </row>
    <row r="76" spans="22:30" s="132" customFormat="1" hidden="1" x14ac:dyDescent="0.25">
      <c r="V76" s="136"/>
      <c r="W76" s="136"/>
      <c r="X76" s="136"/>
      <c r="Y76" s="136"/>
      <c r="Z76" s="136"/>
      <c r="AA76" s="136"/>
      <c r="AB76" s="136"/>
      <c r="AC76" s="136"/>
      <c r="AD76" s="136"/>
    </row>
    <row r="77" spans="22:30" s="132" customFormat="1" hidden="1" x14ac:dyDescent="0.25">
      <c r="V77" s="136"/>
      <c r="W77" s="136"/>
      <c r="X77" s="136"/>
      <c r="Y77" s="136"/>
      <c r="Z77" s="136"/>
      <c r="AA77" s="136"/>
      <c r="AB77" s="136"/>
      <c r="AC77" s="136"/>
      <c r="AD77" s="136"/>
    </row>
    <row r="78" spans="22:30" s="132" customFormat="1" hidden="1" x14ac:dyDescent="0.25">
      <c r="V78" s="136"/>
      <c r="W78" s="136"/>
      <c r="X78" s="136"/>
      <c r="Y78" s="136"/>
      <c r="Z78" s="136"/>
      <c r="AA78" s="136"/>
      <c r="AB78" s="136"/>
      <c r="AC78" s="136"/>
      <c r="AD78" s="136"/>
    </row>
    <row r="79" spans="22:30" s="132" customFormat="1" hidden="1" x14ac:dyDescent="0.25">
      <c r="V79" s="136"/>
      <c r="W79" s="136"/>
      <c r="X79" s="136"/>
      <c r="Y79" s="136"/>
      <c r="Z79" s="136"/>
      <c r="AA79" s="136"/>
      <c r="AB79" s="136"/>
      <c r="AC79" s="136"/>
      <c r="AD79" s="136"/>
    </row>
    <row r="80" spans="22:30" s="132" customFormat="1" hidden="1" x14ac:dyDescent="0.25">
      <c r="V80" s="136"/>
      <c r="W80" s="136"/>
      <c r="X80" s="136"/>
      <c r="Y80" s="136"/>
      <c r="Z80" s="136"/>
      <c r="AA80" s="136"/>
      <c r="AB80" s="136"/>
      <c r="AC80" s="136"/>
      <c r="AD80" s="136"/>
    </row>
    <row r="81" spans="22:30" s="132" customFormat="1" hidden="1" x14ac:dyDescent="0.25">
      <c r="V81" s="136"/>
      <c r="W81" s="136"/>
      <c r="X81" s="136"/>
      <c r="Y81" s="136"/>
      <c r="Z81" s="136"/>
      <c r="AA81" s="136"/>
      <c r="AB81" s="136"/>
      <c r="AC81" s="136"/>
      <c r="AD81" s="136"/>
    </row>
    <row r="82" spans="22:30" s="132" customFormat="1" hidden="1" x14ac:dyDescent="0.25">
      <c r="V82" s="136"/>
      <c r="W82" s="136"/>
      <c r="X82" s="136"/>
      <c r="Y82" s="136"/>
      <c r="Z82" s="136"/>
      <c r="AA82" s="136"/>
      <c r="AB82" s="136"/>
      <c r="AC82" s="136"/>
      <c r="AD82" s="136"/>
    </row>
    <row r="83" spans="22:30" s="132" customFormat="1" hidden="1" x14ac:dyDescent="0.25">
      <c r="V83" s="136"/>
      <c r="W83" s="136"/>
      <c r="X83" s="136"/>
      <c r="Y83" s="136"/>
      <c r="Z83" s="136"/>
      <c r="AA83" s="136"/>
      <c r="AB83" s="136"/>
      <c r="AC83" s="136"/>
      <c r="AD83" s="136"/>
    </row>
    <row r="84" spans="22:30" s="132" customFormat="1" hidden="1" x14ac:dyDescent="0.25">
      <c r="V84" s="136"/>
      <c r="W84" s="136"/>
      <c r="X84" s="136"/>
      <c r="Y84" s="136"/>
      <c r="Z84" s="136"/>
      <c r="AA84" s="136"/>
      <c r="AB84" s="136"/>
      <c r="AC84" s="136"/>
      <c r="AD84" s="136"/>
    </row>
    <row r="85" spans="22:30" s="132" customFormat="1" hidden="1" x14ac:dyDescent="0.25">
      <c r="V85" s="136"/>
      <c r="W85" s="136"/>
      <c r="X85" s="136"/>
      <c r="Y85" s="136"/>
      <c r="Z85" s="136"/>
      <c r="AA85" s="136"/>
      <c r="AB85" s="136"/>
      <c r="AC85" s="136"/>
      <c r="AD85" s="136"/>
    </row>
    <row r="86" spans="22:30" s="132" customFormat="1" hidden="1" x14ac:dyDescent="0.25">
      <c r="V86" s="136"/>
      <c r="W86" s="136"/>
      <c r="X86" s="136"/>
      <c r="Y86" s="136"/>
      <c r="Z86" s="136"/>
      <c r="AA86" s="136"/>
      <c r="AB86" s="136"/>
      <c r="AC86" s="136"/>
      <c r="AD86" s="136"/>
    </row>
    <row r="87" spans="22:30" s="132" customFormat="1" hidden="1" x14ac:dyDescent="0.25">
      <c r="V87" s="136"/>
      <c r="W87" s="136"/>
      <c r="X87" s="136"/>
      <c r="Y87" s="136"/>
      <c r="Z87" s="136"/>
      <c r="AA87" s="136"/>
      <c r="AB87" s="136"/>
      <c r="AC87" s="136"/>
      <c r="AD87" s="136"/>
    </row>
    <row r="88" spans="22:30" s="132" customFormat="1" hidden="1" x14ac:dyDescent="0.25">
      <c r="V88" s="136"/>
      <c r="W88" s="136"/>
      <c r="X88" s="136"/>
      <c r="Y88" s="136"/>
      <c r="Z88" s="136"/>
      <c r="AA88" s="136"/>
      <c r="AB88" s="136"/>
      <c r="AC88" s="136"/>
      <c r="AD88" s="136"/>
    </row>
    <row r="89" spans="22:30" s="132" customFormat="1" hidden="1" x14ac:dyDescent="0.25">
      <c r="V89" s="136"/>
      <c r="W89" s="136"/>
      <c r="X89" s="136"/>
      <c r="Y89" s="136"/>
      <c r="Z89" s="136"/>
      <c r="AA89" s="136"/>
      <c r="AB89" s="136"/>
      <c r="AC89" s="136"/>
      <c r="AD89" s="136"/>
    </row>
    <row r="90" spans="22:30" s="132" customFormat="1" hidden="1" x14ac:dyDescent="0.25">
      <c r="V90" s="136"/>
      <c r="W90" s="136"/>
      <c r="X90" s="136"/>
      <c r="Y90" s="136"/>
      <c r="Z90" s="136"/>
      <c r="AA90" s="136"/>
      <c r="AB90" s="136"/>
      <c r="AC90" s="136"/>
      <c r="AD90" s="136"/>
    </row>
    <row r="91" spans="22:30" s="132" customFormat="1" hidden="1" x14ac:dyDescent="0.25">
      <c r="V91" s="136"/>
      <c r="W91" s="136"/>
      <c r="X91" s="136"/>
      <c r="Y91" s="136"/>
      <c r="Z91" s="136"/>
      <c r="AA91" s="136"/>
      <c r="AB91" s="136"/>
      <c r="AC91" s="136"/>
      <c r="AD91" s="136"/>
    </row>
    <row r="92" spans="22:30" s="132" customFormat="1" hidden="1" x14ac:dyDescent="0.25">
      <c r="V92" s="136"/>
      <c r="W92" s="136"/>
      <c r="X92" s="136"/>
      <c r="Y92" s="136"/>
      <c r="Z92" s="136"/>
      <c r="AA92" s="136"/>
      <c r="AB92" s="136"/>
      <c r="AC92" s="136"/>
      <c r="AD92" s="136"/>
    </row>
    <row r="93" spans="22:30" s="132" customFormat="1" hidden="1" x14ac:dyDescent="0.25">
      <c r="V93" s="136"/>
      <c r="W93" s="136"/>
      <c r="X93" s="136"/>
      <c r="Y93" s="136"/>
      <c r="Z93" s="136"/>
      <c r="AA93" s="136"/>
      <c r="AB93" s="136"/>
      <c r="AC93" s="136"/>
      <c r="AD93" s="136"/>
    </row>
    <row r="94" spans="22:30" s="132" customFormat="1" hidden="1" x14ac:dyDescent="0.25">
      <c r="V94" s="136"/>
      <c r="W94" s="136"/>
      <c r="X94" s="136"/>
      <c r="Y94" s="136"/>
      <c r="Z94" s="136"/>
      <c r="AA94" s="136"/>
      <c r="AB94" s="136"/>
      <c r="AC94" s="136"/>
      <c r="AD94" s="136"/>
    </row>
    <row r="95" spans="22:30" s="132" customFormat="1" hidden="1" x14ac:dyDescent="0.25">
      <c r="V95" s="136"/>
      <c r="W95" s="136"/>
      <c r="X95" s="136"/>
      <c r="Y95" s="136"/>
      <c r="Z95" s="136"/>
      <c r="AA95" s="136"/>
      <c r="AB95" s="136"/>
      <c r="AC95" s="136"/>
      <c r="AD95" s="136"/>
    </row>
  </sheetData>
  <sheetProtection algorithmName="SHA-512" hashValue="5bs2LVv8K7hEmJY0B34XaAEqiBHTjqKQoXAFGnp8sH7NYUHPPLfHlxaRaZ4KcJqHue/ELmqGfwHrd+f0VjXdRA==" saltValue="tQzoImigLb4jt+slm/YVIw==" spinCount="100000" sheet="1" objects="1" scenarios="1" formatRows="0"/>
  <customSheetViews>
    <customSheetView guid="{BF352FCE-C1BE-4B84-9561-6030FEF6A15F}" scale="90" showPageBreaks="1" fitToPage="1" printArea="1">
      <selection activeCell="K1" sqref="K1"/>
      <pageMargins left="0" right="0" top="0" bottom="0" header="0" footer="0"/>
      <pageSetup scale="81" orientation="landscape" r:id="rId1"/>
      <headerFooter alignWithMargins="0">
        <oddFooter>&amp;Lb. Fringe Benefits</oddFooter>
      </headerFooter>
    </customSheetView>
    <customSheetView guid="{D5CEF8EB-A9A7-4458-BF65-8F18E34CBA87}" showPageBreaks="1" fitToPage="1" printArea="1">
      <selection activeCell="M18" sqref="M18"/>
      <pageMargins left="0" right="0" top="0" bottom="0" header="0" footer="0"/>
      <pageSetup scale="69" orientation="landscape" r:id="rId2"/>
      <headerFooter alignWithMargins="0">
        <oddFooter>&amp;Lb. Fringe Benefits</oddFooter>
      </headerFooter>
    </customSheetView>
    <customSheetView guid="{6588CF8C-0BB8-4786-9A46-0A2D10254132}" showPageBreaks="1" fitToPage="1" printArea="1">
      <selection activeCell="M10" sqref="M10"/>
      <pageMargins left="0" right="0" top="0" bottom="0" header="0" footer="0"/>
      <pageSetup scale="69" orientation="landscape" r:id="rId3"/>
      <headerFooter alignWithMargins="0">
        <oddFooter>&amp;Lb. Fringe Benefits</oddFooter>
      </headerFooter>
    </customSheetView>
    <customSheetView guid="{712CE29F-EFCA-4968-A7C5-599F87319D6A}" scale="90" fitToPage="1">
      <selection activeCell="K10" sqref="K10"/>
      <pageMargins left="0" right="0" top="0" bottom="0" header="0" footer="0"/>
      <pageSetup scale="69" orientation="landscape" r:id="rId4"/>
      <headerFooter alignWithMargins="0">
        <oddFooter>&amp;Lb. Fringe Benefits</oddFooter>
      </headerFooter>
    </customSheetView>
    <customSheetView guid="{5BEC5FDE-32D0-42EF-8D2A-06DCBD4F05CC}" scale="90" showPageBreaks="1" fitToPage="1" printArea="1" topLeftCell="A7">
      <selection activeCell="M3" sqref="M3"/>
      <pageMargins left="0" right="0" top="0" bottom="0" header="0" footer="0"/>
      <pageSetup scale="69" orientation="landscape" r:id="rId5"/>
      <headerFooter alignWithMargins="0">
        <oddFooter>&amp;Lb. Fringe Benefits</oddFooter>
      </headerFooter>
    </customSheetView>
    <customSheetView guid="{D7FF18E2-A72D-4088-BD59-9D74A43C39A8}" scale="90" showPageBreaks="1" fitToPage="1" printArea="1">
      <selection activeCell="F7" sqref="F7:F9"/>
      <pageMargins left="0" right="0" top="0" bottom="0" header="0" footer="0"/>
      <pageSetup scale="69" orientation="landscape" r:id="rId6"/>
      <headerFooter alignWithMargins="0">
        <oddFooter>&amp;Lb. Fringe Benefits</oddFooter>
      </headerFooter>
    </customSheetView>
  </customSheetViews>
  <mergeCells count="31">
    <mergeCell ref="B2:N2"/>
    <mergeCell ref="B3:U3"/>
    <mergeCell ref="B33:U33"/>
    <mergeCell ref="B34:U34"/>
    <mergeCell ref="B4:U4"/>
    <mergeCell ref="B26:U26"/>
    <mergeCell ref="I6:K6"/>
    <mergeCell ref="L6:N6"/>
    <mergeCell ref="F6:H6"/>
    <mergeCell ref="O6:Q6"/>
    <mergeCell ref="R6:T6"/>
    <mergeCell ref="B8:E8"/>
    <mergeCell ref="B6:E7"/>
    <mergeCell ref="B9:E9"/>
    <mergeCell ref="U6:U7"/>
    <mergeCell ref="B20:E20"/>
    <mergeCell ref="B10:E10"/>
    <mergeCell ref="B11:E11"/>
    <mergeCell ref="B12:E12"/>
    <mergeCell ref="B13:E13"/>
    <mergeCell ref="B32:U32"/>
    <mergeCell ref="B19:E19"/>
    <mergeCell ref="B18:E18"/>
    <mergeCell ref="B17:E17"/>
    <mergeCell ref="B16:E16"/>
    <mergeCell ref="B24:E24"/>
    <mergeCell ref="B21:E21"/>
    <mergeCell ref="B22:E22"/>
    <mergeCell ref="B23:E23"/>
    <mergeCell ref="B15:E15"/>
    <mergeCell ref="B14:E14"/>
  </mergeCells>
  <phoneticPr fontId="2" type="noConversion"/>
  <conditionalFormatting sqref="B9:E9 B10:B19 B20:E23">
    <cfRule type="expression" dxfId="348" priority="45">
      <formula>AND(OR(NOT(ISBLANK($F9)),NOT(ISBLANK($G9)),NOT(ISBLANK($I9)),NOT(ISBLANK($J9)),NOT(ISBLANK($L9)),NOT(ISBLANK($M9)),NOT(ISBLANK($O9)),NOT(ISBLANK($P9)),NOT(ISBLANK($R9)),NOT(ISBLANK($S9))),ISBLANK($B9))</formula>
    </cfRule>
  </conditionalFormatting>
  <conditionalFormatting sqref="C28">
    <cfRule type="expression" dxfId="347" priority="30">
      <formula>AND(OR( NOT(ISBLANK($B9:$E9)),  NOT(ISBLANK($B10:$E10)),  NOT(ISBLANK($B11:$E11)),  NOT(ISBLANK($B12:$E12)),  NOT(ISBLANK($B13:$E13)),  NOT(ISBLANK($B14:$E14)),  NOT(ISBLANK($B15:$E15)),  NOT(ISBLANK($B16:$E16)),  NOT(ISBLANK($B17:$E17)),  NOT(ISBLANK($B18:$E18)),  NOT(ISBLANK($B19:$E19)),  NOT(ISBLANK($B20:$E20)), NOT(ISBLANK($B21:$E21)), NOT(ISBLANK($B22:$E22)), NOT(ISBLANK($B23:$E23))), ISBLANK($C$28), ISBLANK($C$30))</formula>
    </cfRule>
  </conditionalFormatting>
  <conditionalFormatting sqref="C30">
    <cfRule type="expression" dxfId="346" priority="29">
      <formula>AND(OR( NOT(ISBLANK($B9:$E9)),  NOT(ISBLANK($B10:$E10)),  NOT(ISBLANK($B11:$E11)),  NOT(ISBLANK($B12:$E12)),  NOT(ISBLANK($B13:$E13)),  NOT(ISBLANK($B14:$E14)),  NOT(ISBLANK($B15:$E15)),  NOT(ISBLANK($B16:$E16)),  NOT(ISBLANK($B17:$E17)),  NOT(ISBLANK($B18:$E18)),  NOT(ISBLANK($B19:$E19)),  NOT(ISBLANK($B20:$E20)), NOT(ISBLANK($B21:$E21)), NOT(ISBLANK($B22:$E22)), NOT(ISBLANK($B23:$E23))), ISBLANK($C$28), ISBLANK($C$30))</formula>
    </cfRule>
  </conditionalFormatting>
  <conditionalFormatting sqref="F9:F23">
    <cfRule type="expression" dxfId="345" priority="44">
      <formula>AND(NOT(ISBLANK($G9)),$F9="")</formula>
    </cfRule>
  </conditionalFormatting>
  <conditionalFormatting sqref="G9:G23">
    <cfRule type="expression" dxfId="344" priority="43">
      <formula>AND(NOT(ISBLANK($F9)),$G9="")</formula>
    </cfRule>
  </conditionalFormatting>
  <conditionalFormatting sqref="I9">
    <cfRule type="expression" dxfId="343" priority="8">
      <formula>AND(NOT(ISBLANK($G9)),$F9="")</formula>
    </cfRule>
  </conditionalFormatting>
  <conditionalFormatting sqref="I10:I23">
    <cfRule type="expression" dxfId="342" priority="42">
      <formula>AND(NOT(ISBLANK($J10)),$I10="")</formula>
    </cfRule>
  </conditionalFormatting>
  <conditionalFormatting sqref="J9">
    <cfRule type="expression" dxfId="341" priority="7">
      <formula>AND(NOT(ISBLANK($F9)),$G9="")</formula>
    </cfRule>
  </conditionalFormatting>
  <conditionalFormatting sqref="J10:J23">
    <cfRule type="expression" dxfId="340" priority="41">
      <formula>AND(NOT(ISBLANK($I10)),$J10="")</formula>
    </cfRule>
  </conditionalFormatting>
  <conditionalFormatting sqref="L9">
    <cfRule type="expression" dxfId="339" priority="6">
      <formula>AND(NOT(ISBLANK($G9)),$F9="")</formula>
    </cfRule>
  </conditionalFormatting>
  <conditionalFormatting sqref="L10:L23">
    <cfRule type="expression" dxfId="338" priority="40">
      <formula>AND(NOT(ISBLANK($M10)),$L10="")</formula>
    </cfRule>
  </conditionalFormatting>
  <conditionalFormatting sqref="M9">
    <cfRule type="expression" dxfId="337" priority="5">
      <formula>AND(NOT(ISBLANK($F9)),$G9="")</formula>
    </cfRule>
  </conditionalFormatting>
  <conditionalFormatting sqref="M10:M23">
    <cfRule type="expression" dxfId="336" priority="39">
      <formula>AND(NOT(ISBLANK($L10)),$M10="")</formula>
    </cfRule>
  </conditionalFormatting>
  <conditionalFormatting sqref="O9:O23">
    <cfRule type="expression" dxfId="334" priority="36">
      <formula>AND(NOT(ISBLANK($P9)),$O9="")</formula>
    </cfRule>
  </conditionalFormatting>
  <conditionalFormatting sqref="P9:P23">
    <cfRule type="expression" dxfId="331" priority="35">
      <formula>AND(NOT(ISBLANK($O9)),$P9="")</formula>
    </cfRule>
  </conditionalFormatting>
  <conditionalFormatting sqref="R9:R23">
    <cfRule type="expression" dxfId="327" priority="32">
      <formula>AND(NOT(ISBLANK($S9)),$R9="")</formula>
    </cfRule>
  </conditionalFormatting>
  <conditionalFormatting sqref="S9:S23">
    <cfRule type="expression" dxfId="322" priority="31">
      <formula>AND(NOT(ISBLANK($R9)),$S9="")</formula>
    </cfRule>
  </conditionalFormatting>
  <printOptions horizontalCentered="1"/>
  <pageMargins left="0.5" right="0.5" top="0.25" bottom="0.25" header="0.5" footer="0.5"/>
  <pageSetup scale="74" orientation="landscape" horizontalDpi="300" verticalDpi="300" r:id="rId7"/>
  <headerFooter alignWithMargins="0"/>
  <ignoredErrors>
    <ignoredError sqref="O24 L24 I24 F24 R24" formulaRange="1"/>
  </ignoredErrors>
  <extLst>
    <ext xmlns:x14="http://schemas.microsoft.com/office/spreadsheetml/2009/9/main" uri="{78C0D931-6437-407d-A8EE-F0AAD7539E65}">
      <x14:conditionalFormattings>
        <x14:conditionalFormatting xmlns:xm="http://schemas.microsoft.com/office/excel/2006/main">
          <x14:cfRule type="expression" priority="27" id="{14AF2089-4EA1-45D7-8463-023B75922DE1}">
            <xm:f>OR(Instructions!$H$31="3 Budget Periods or Less",Instructions!$H$31="Make Selection")</xm:f>
            <x14:dxf>
              <font>
                <color theme="0" tint="-0.499984740745262"/>
              </font>
              <fill>
                <patternFill>
                  <bgColor theme="0" tint="-0.499984740745262"/>
                </patternFill>
              </fill>
              <border>
                <left style="thin">
                  <color auto="1"/>
                </left>
                <right/>
                <top/>
                <bottom/>
                <vertical/>
                <horizontal/>
              </border>
            </x14:dxf>
          </x14:cfRule>
          <xm:sqref>O7:O23</xm:sqref>
        </x14:conditionalFormatting>
        <x14:conditionalFormatting xmlns:xm="http://schemas.microsoft.com/office/excel/2006/main">
          <x14:cfRule type="expression" priority="26" id="{9403034C-D11F-4C9C-BE83-91EEE3E52920}">
            <xm:f>OR(Instructions!$H$31="3 Budget Periods or Less",Instructions!$H$31="Make Selection")</xm:f>
            <x14:dxf>
              <font>
                <color theme="0" tint="-0.499984740745262"/>
              </font>
              <fill>
                <patternFill>
                  <bgColor theme="0" tint="-0.499984740745262"/>
                </patternFill>
              </fill>
              <border>
                <left style="thin">
                  <color auto="1"/>
                </left>
                <right/>
                <top/>
                <bottom style="thin">
                  <color auto="1"/>
                </bottom>
                <vertical/>
                <horizontal/>
              </border>
            </x14:dxf>
          </x14:cfRule>
          <xm:sqref>O24</xm:sqref>
        </x14:conditionalFormatting>
        <x14:conditionalFormatting xmlns:xm="http://schemas.microsoft.com/office/excel/2006/main">
          <x14:cfRule type="expression" priority="28" id="{5BC54B0B-1798-4DDB-8575-86634C472B83}">
            <xm:f>OR(Instructions!$H$31="3 Budget Periods or Less",Instructions!$H$31="Make Selection")</xm:f>
            <x14:dxf>
              <font>
                <color theme="0" tint="-0.499984740745262"/>
              </font>
              <fill>
                <patternFill>
                  <bgColor theme="0" tint="-0.499984740745262"/>
                </patternFill>
              </fill>
              <border>
                <left style="thin">
                  <color auto="1"/>
                </left>
                <right/>
                <top style="thin">
                  <color auto="1"/>
                </top>
                <bottom/>
                <vertical/>
                <horizontal/>
              </border>
            </x14:dxf>
          </x14:cfRule>
          <xm:sqref>O6:Q6</xm:sqref>
        </x14:conditionalFormatting>
        <x14:conditionalFormatting xmlns:xm="http://schemas.microsoft.com/office/excel/2006/main">
          <x14:cfRule type="expression" priority="9" id="{68C84C10-C48D-4219-89BF-AA267E4688AF}">
            <xm:f>OR(Instructions!$H$31="3 Budget Periods or Less",Instructions!$H$31="Make Selection")</xm:f>
            <x14:dxf>
              <font>
                <color theme="0" tint="-0.499984740745262"/>
              </font>
              <fill>
                <patternFill>
                  <bgColor theme="0" tint="-0.499984740745262"/>
                </patternFill>
              </fill>
              <border>
                <left/>
                <right/>
                <top/>
                <bottom/>
                <vertical/>
                <horizontal/>
              </border>
            </x14:dxf>
          </x14:cfRule>
          <xm:sqref>P7:S23</xm:sqref>
        </x14:conditionalFormatting>
        <x14:conditionalFormatting xmlns:xm="http://schemas.microsoft.com/office/excel/2006/main">
          <x14:cfRule type="expression" priority="10" id="{A7463C5C-2C9D-4E48-AFCF-328A8F7C214C}">
            <xm:f>OR(Instructions!$H$31="3 Budget Periods or Less",Instructions!$H$31="Make Selection")</xm:f>
            <x14:dxf>
              <font>
                <color theme="0" tint="-0.499984740745262"/>
              </font>
              <fill>
                <patternFill>
                  <bgColor theme="0" tint="-0.499984740745262"/>
                </patternFill>
              </fill>
              <border>
                <left/>
                <right/>
                <top/>
                <bottom style="thin">
                  <color auto="1"/>
                </bottom>
                <vertical/>
                <horizontal/>
              </border>
            </x14:dxf>
          </x14:cfRule>
          <xm:sqref>P24:S24</xm:sqref>
        </x14:conditionalFormatting>
        <x14:conditionalFormatting xmlns:xm="http://schemas.microsoft.com/office/excel/2006/main">
          <x14:cfRule type="expression" priority="20" id="{096753B7-7BFA-43D0-A72E-485F2D236EF4}">
            <xm:f>Instructions!$H$31="4 Budget Periods"</xm:f>
            <x14:dxf>
              <font>
                <color theme="0" tint="-0.499984740745262"/>
              </font>
              <fill>
                <patternFill>
                  <bgColor theme="0" tint="-0.499984740745262"/>
                </patternFill>
              </fill>
              <border>
                <left style="thin">
                  <color auto="1"/>
                </left>
                <right/>
                <top/>
                <bottom/>
                <vertical/>
                <horizontal/>
              </border>
            </x14:dxf>
          </x14:cfRule>
          <xm:sqref>R7:R23</xm:sqref>
        </x14:conditionalFormatting>
        <x14:conditionalFormatting xmlns:xm="http://schemas.microsoft.com/office/excel/2006/main">
          <x14:cfRule type="expression" priority="19" id="{D5315AB6-D1A5-4303-8F8A-772C95862146}">
            <xm:f>Instructions!$H$31="4 Budget Periods"</xm:f>
            <x14:dxf>
              <font>
                <color theme="0" tint="-0.499984740745262"/>
              </font>
              <fill>
                <patternFill>
                  <bgColor theme="0" tint="-0.499984740745262"/>
                </patternFill>
              </fill>
              <border>
                <left style="thin">
                  <color auto="1"/>
                </left>
                <right/>
                <top/>
                <bottom style="thin">
                  <color auto="1"/>
                </bottom>
                <vertical/>
                <horizontal/>
              </border>
            </x14:dxf>
          </x14:cfRule>
          <xm:sqref>R24</xm:sqref>
        </x14:conditionalFormatting>
        <x14:conditionalFormatting xmlns:xm="http://schemas.microsoft.com/office/excel/2006/main">
          <x14:cfRule type="expression" priority="14" id="{F0632C0B-E665-478F-8823-B4A9F2539C40}">
            <xm:f>OR(Instructions!$H$31="3 Budget Periods or Less",Instructions!$H$31="Make Selection")</xm:f>
            <x14:dxf>
              <font>
                <color theme="0" tint="-0.499984740745262"/>
              </font>
              <fill>
                <patternFill>
                  <bgColor theme="0" tint="-0.499984740745262"/>
                </patternFill>
              </fill>
              <border>
                <left/>
                <right style="thin">
                  <color auto="1"/>
                </right>
                <top style="thin">
                  <color auto="1"/>
                </top>
                <bottom/>
                <vertical/>
                <horizontal/>
              </border>
            </x14:dxf>
          </x14:cfRule>
          <x14:cfRule type="expression" priority="21" id="{F7DBFFC5-248A-48BA-B2D6-39135B99BE2D}">
            <xm:f>Instructions!$H$31="4 Budget Periods"</xm:f>
            <x14:dxf>
              <font>
                <color theme="0" tint="-0.499984740745262"/>
              </font>
              <fill>
                <patternFill>
                  <bgColor theme="0" tint="-0.499984740745262"/>
                </patternFill>
              </fill>
              <border>
                <left style="thin">
                  <color auto="1"/>
                </left>
                <right style="thin">
                  <color auto="1"/>
                </right>
                <top style="thin">
                  <color auto="1"/>
                </top>
                <bottom/>
                <vertical/>
                <horizontal/>
              </border>
            </x14:dxf>
          </x14:cfRule>
          <xm:sqref>R6:T6</xm:sqref>
        </x14:conditionalFormatting>
        <x14:conditionalFormatting xmlns:xm="http://schemas.microsoft.com/office/excel/2006/main">
          <x14:cfRule type="expression" priority="18" id="{0CF078FE-3D75-4105-A2F3-9CDC09EF7BBF}">
            <xm:f>Instructions!$H$31="4 Budget Periods"</xm:f>
            <x14:dxf>
              <font>
                <color theme="0" tint="-0.499984740745262"/>
              </font>
              <fill>
                <patternFill>
                  <bgColor theme="0" tint="-0.499984740745262"/>
                </patternFill>
              </fill>
              <border>
                <left/>
                <right/>
                <top/>
                <bottom/>
                <vertical/>
                <horizontal/>
              </border>
            </x14:dxf>
          </x14:cfRule>
          <xm:sqref>S7:S23</xm:sqref>
        </x14:conditionalFormatting>
        <x14:conditionalFormatting xmlns:xm="http://schemas.microsoft.com/office/excel/2006/main">
          <x14:cfRule type="expression" priority="17" id="{83B45C01-4846-430F-B730-41ECA140379A}">
            <xm:f>Instructions!$H$31="4 Budget Periods"</xm:f>
            <x14:dxf>
              <font>
                <color theme="0" tint="-0.499984740745262"/>
              </font>
              <fill>
                <patternFill>
                  <bgColor theme="0" tint="-0.499984740745262"/>
                </patternFill>
              </fill>
              <border>
                <left/>
                <right/>
                <top/>
                <bottom style="thin">
                  <color auto="1"/>
                </bottom>
                <vertical/>
                <horizontal/>
              </border>
            </x14:dxf>
          </x14:cfRule>
          <xm:sqref>S24</xm:sqref>
        </x14:conditionalFormatting>
        <x14:conditionalFormatting xmlns:xm="http://schemas.microsoft.com/office/excel/2006/main">
          <x14:cfRule type="expression" priority="13" id="{DD696454-A756-4D34-8CE1-DA6F4E2265ED}">
            <xm:f>OR(Instructions!$H$31="3 Budget Periods or Less",Instructions!$H$31="Make Selection")</xm:f>
            <x14:dxf>
              <font>
                <color theme="0" tint="-0.499984740745262"/>
              </font>
              <fill>
                <patternFill>
                  <bgColor theme="0" tint="-0.499984740745262"/>
                </patternFill>
              </fill>
              <border>
                <left/>
                <right style="thin">
                  <color auto="1"/>
                </right>
                <top/>
                <bottom/>
                <vertical/>
                <horizontal/>
              </border>
            </x14:dxf>
          </x14:cfRule>
          <x14:cfRule type="expression" priority="16" id="{AF4E10B8-5AD5-40FE-8BD8-3A35FD2F4373}">
            <xm:f>Instructions!$H$31="4 Budget Periods"</xm:f>
            <x14:dxf>
              <font>
                <color theme="0" tint="-0.499984740745262"/>
              </font>
              <fill>
                <patternFill>
                  <bgColor theme="0" tint="-0.499984740745262"/>
                </patternFill>
              </fill>
              <border>
                <left/>
                <right style="thin">
                  <color auto="1"/>
                </right>
                <top/>
                <bottom/>
                <vertical/>
                <horizontal/>
              </border>
            </x14:dxf>
          </x14:cfRule>
          <xm:sqref>T7:T23</xm:sqref>
        </x14:conditionalFormatting>
        <x14:conditionalFormatting xmlns:xm="http://schemas.microsoft.com/office/excel/2006/main">
          <x14:cfRule type="expression" priority="12" id="{507C1DD8-749A-4834-957C-59820CACD7CA}">
            <xm:f>OR(Instructions!$H$31="3 Budget Periods or Less",Instructions!$H$31="Make Selection")</xm:f>
            <x14:dxf>
              <font>
                <color theme="0" tint="-0.499984740745262"/>
              </font>
              <fill>
                <patternFill>
                  <bgColor theme="0" tint="-0.499984740745262"/>
                </patternFill>
              </fill>
              <border>
                <left/>
                <right style="thin">
                  <color auto="1"/>
                </right>
                <top/>
                <bottom style="thin">
                  <color auto="1"/>
                </bottom>
                <vertical/>
                <horizontal/>
              </border>
            </x14:dxf>
          </x14:cfRule>
          <x14:cfRule type="expression" priority="15" id="{7A36EA8A-5E99-4594-8E4D-C02BFB27716A}">
            <xm:f>Instructions!$H$31="4 Budget Periods"</xm:f>
            <x14:dxf>
              <font>
                <color theme="0" tint="-0.499984740745262"/>
              </font>
              <fill>
                <patternFill>
                  <bgColor theme="0" tint="-0.499984740745262"/>
                </patternFill>
              </fill>
              <border>
                <left/>
                <right style="thin">
                  <color auto="1"/>
                </right>
                <top/>
                <bottom style="thin">
                  <color auto="1"/>
                </bottom>
                <vertical/>
                <horizontal/>
              </border>
            </x14:dxf>
          </x14:cfRule>
          <xm:sqref>T24</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4" tint="-0.249977111117893"/>
    <pageSetUpPr fitToPage="1"/>
  </sheetPr>
  <dimension ref="A1:S154"/>
  <sheetViews>
    <sheetView showGridLines="0" zoomScaleNormal="100" workbookViewId="0"/>
  </sheetViews>
  <sheetFormatPr defaultColWidth="0" defaultRowHeight="12.5" zeroHeight="1" x14ac:dyDescent="0.25"/>
  <cols>
    <col min="1" max="1" width="3.1796875" style="308" customWidth="1"/>
    <col min="2" max="2" width="7.7265625" style="308" customWidth="1"/>
    <col min="3" max="3" width="46.1796875" style="308" customWidth="1"/>
    <col min="4" max="4" width="13.7265625" style="309" customWidth="1"/>
    <col min="5" max="5" width="14.1796875" style="309" customWidth="1"/>
    <col min="6" max="6" width="8.81640625" style="310" customWidth="1"/>
    <col min="7" max="7" width="16" style="310" customWidth="1"/>
    <col min="8" max="8" width="10.81640625" style="310" customWidth="1"/>
    <col min="9" max="9" width="11.1796875" style="311" customWidth="1"/>
    <col min="10" max="10" width="12.81640625" style="311" customWidth="1"/>
    <col min="11" max="11" width="11.453125" style="311" customWidth="1"/>
    <col min="12" max="12" width="13.1796875" style="311" customWidth="1"/>
    <col min="13" max="13" width="9.81640625" style="312" bestFit="1" customWidth="1"/>
    <col min="14" max="14" width="28" style="313" customWidth="1"/>
    <col min="15" max="15" width="4" style="308" customWidth="1"/>
    <col min="16" max="19" width="0" style="308" hidden="1" customWidth="1"/>
    <col min="20" max="16384" width="9.1796875" style="308" hidden="1"/>
  </cols>
  <sheetData>
    <row r="1" spans="2:18" x14ac:dyDescent="0.25"/>
    <row r="2" spans="2:18" s="319" customFormat="1" ht="12.75" customHeight="1" x14ac:dyDescent="0.25">
      <c r="B2" s="842" t="s">
        <v>50</v>
      </c>
      <c r="C2" s="842"/>
      <c r="D2" s="314"/>
      <c r="E2" s="315"/>
      <c r="F2" s="315"/>
      <c r="G2" s="315"/>
      <c r="H2" s="315"/>
      <c r="I2" s="316"/>
      <c r="J2" s="316"/>
      <c r="K2" s="316"/>
      <c r="L2" s="316"/>
      <c r="M2" s="317"/>
      <c r="N2" s="73"/>
      <c r="O2" s="318"/>
    </row>
    <row r="3" spans="2:18" s="201" customFormat="1" ht="15.75" customHeight="1" thickBot="1" x14ac:dyDescent="0.3">
      <c r="B3" s="841" t="s">
        <v>24</v>
      </c>
      <c r="C3" s="841"/>
      <c r="D3" s="841"/>
      <c r="E3" s="841"/>
      <c r="F3" s="841"/>
      <c r="G3" s="841"/>
      <c r="H3" s="841"/>
      <c r="I3" s="841"/>
      <c r="J3" s="841"/>
      <c r="K3" s="841"/>
      <c r="L3" s="841"/>
      <c r="M3" s="841"/>
      <c r="N3" s="841"/>
      <c r="O3" s="261"/>
      <c r="P3" s="261"/>
      <c r="Q3" s="261"/>
      <c r="R3" s="261"/>
    </row>
    <row r="4" spans="2:18" ht="272.25" customHeight="1" thickBot="1" x14ac:dyDescent="0.3">
      <c r="B4" s="832" t="s">
        <v>308</v>
      </c>
      <c r="C4" s="833"/>
      <c r="D4" s="833"/>
      <c r="E4" s="833"/>
      <c r="F4" s="833"/>
      <c r="G4" s="833"/>
      <c r="H4" s="833"/>
      <c r="I4" s="833"/>
      <c r="J4" s="833"/>
      <c r="K4" s="833"/>
      <c r="L4" s="833"/>
      <c r="M4" s="833"/>
      <c r="N4" s="834"/>
      <c r="O4" s="320"/>
      <c r="P4" s="320"/>
      <c r="Q4" s="320"/>
      <c r="R4" s="320"/>
    </row>
    <row r="5" spans="2:18" ht="9" customHeight="1" thickBot="1" x14ac:dyDescent="0.3">
      <c r="B5" s="321"/>
      <c r="C5" s="322"/>
      <c r="D5" s="323"/>
      <c r="E5" s="323"/>
      <c r="F5" s="324"/>
      <c r="G5" s="695"/>
      <c r="H5" s="324"/>
      <c r="I5" s="698"/>
      <c r="J5" s="698"/>
      <c r="K5" s="698"/>
      <c r="L5" s="325"/>
      <c r="M5" s="326"/>
      <c r="N5" s="327"/>
      <c r="O5" s="320"/>
      <c r="P5" s="320"/>
      <c r="Q5" s="320"/>
      <c r="R5" s="320"/>
    </row>
    <row r="6" spans="2:18" s="319" customFormat="1" ht="52.5" thickTop="1" thickBot="1" x14ac:dyDescent="0.3">
      <c r="B6" s="328" t="s">
        <v>38</v>
      </c>
      <c r="C6" s="329" t="s">
        <v>57</v>
      </c>
      <c r="D6" s="700" t="s">
        <v>58</v>
      </c>
      <c r="E6" s="694" t="s">
        <v>59</v>
      </c>
      <c r="F6" s="697" t="s">
        <v>300</v>
      </c>
      <c r="G6" s="696" t="s">
        <v>303</v>
      </c>
      <c r="H6" s="696" t="s">
        <v>301</v>
      </c>
      <c r="I6" s="696" t="s">
        <v>304</v>
      </c>
      <c r="J6" s="696" t="s">
        <v>307</v>
      </c>
      <c r="K6" s="696" t="s">
        <v>305</v>
      </c>
      <c r="L6" s="696" t="s">
        <v>306</v>
      </c>
      <c r="M6" s="699" t="s">
        <v>302</v>
      </c>
      <c r="N6" s="672" t="s">
        <v>60</v>
      </c>
    </row>
    <row r="7" spans="2:18" s="319" customFormat="1" ht="14.5" customHeight="1" thickTop="1" thickBot="1" x14ac:dyDescent="0.3">
      <c r="B7" s="330"/>
      <c r="C7" s="331" t="s">
        <v>61</v>
      </c>
      <c r="D7" s="843" t="s">
        <v>62</v>
      </c>
      <c r="E7" s="843"/>
      <c r="F7" s="844"/>
      <c r="G7" s="843"/>
      <c r="H7" s="844"/>
      <c r="I7" s="844"/>
      <c r="J7" s="844"/>
      <c r="K7" s="844"/>
      <c r="L7" s="844"/>
      <c r="M7" s="844"/>
      <c r="N7" s="845"/>
      <c r="O7" s="332"/>
    </row>
    <row r="8" spans="2:18" s="336" customFormat="1" ht="13.5" customHeight="1" thickBot="1" x14ac:dyDescent="0.3">
      <c r="B8" s="644">
        <v>1</v>
      </c>
      <c r="C8" s="645" t="s">
        <v>63</v>
      </c>
      <c r="D8" s="661" t="s">
        <v>279</v>
      </c>
      <c r="E8" s="646" t="s">
        <v>280</v>
      </c>
      <c r="F8" s="651">
        <v>2</v>
      </c>
      <c r="G8" s="651">
        <v>4</v>
      </c>
      <c r="H8" s="651">
        <v>3</v>
      </c>
      <c r="I8" s="647">
        <v>500</v>
      </c>
      <c r="J8" s="647">
        <v>200</v>
      </c>
      <c r="K8" s="647">
        <v>200</v>
      </c>
      <c r="L8" s="647">
        <v>80</v>
      </c>
      <c r="M8" s="647" cm="1">
        <f t="array" ref="M8">_xlfn.IFS(
H8=0,(I8*F8)+J8+(L8*0.75)*G8*F8,
AND(H8&gt;0,H8&lt;2),(I8*F8)+J8+(K8*H8*F8)+(L8*0.75)*G8*F8,
H8&gt;=2,((I8*F8)+J8+(K8*H8*F8)+(L8*0.75)*2*F8)+(L8*(G8-2)*F8))</f>
        <v>2960</v>
      </c>
      <c r="N8" s="648" t="s">
        <v>64</v>
      </c>
    </row>
    <row r="9" spans="2:18" x14ac:dyDescent="0.25">
      <c r="B9" s="701"/>
      <c r="C9" s="306"/>
      <c r="D9" s="662"/>
      <c r="E9" s="299"/>
      <c r="F9" s="652"/>
      <c r="G9" s="652"/>
      <c r="H9" s="652"/>
      <c r="I9" s="300"/>
      <c r="J9" s="300"/>
      <c r="K9" s="300"/>
      <c r="L9" s="300"/>
      <c r="M9" s="339" cm="1">
        <f t="array" ref="M9">_xlfn.IFS(
H9=0,(I9*F9)+J9+(L9*0.75)*G9*F9,
AND(H9&gt;0,H9&lt;2),(I9*F9)+J9+(K9*H9*F9)+(L9*0.75)*G9*F9,
H9&gt;=2,((I9*F9)+J9+(K9*H9*F9)+(L9*0.75)*2*F9)+(L9*(G9-2)*F9))</f>
        <v>0</v>
      </c>
      <c r="N9" s="301"/>
      <c r="O9" s="320"/>
      <c r="P9" s="320"/>
      <c r="Q9" s="320"/>
      <c r="R9" s="320"/>
    </row>
    <row r="10" spans="2:18" x14ac:dyDescent="0.25">
      <c r="B10" s="91"/>
      <c r="C10" s="94"/>
      <c r="D10" s="103"/>
      <c r="E10" s="95"/>
      <c r="F10" s="653"/>
      <c r="G10" s="653"/>
      <c r="H10" s="653"/>
      <c r="I10" s="96"/>
      <c r="J10" s="96"/>
      <c r="K10" s="96"/>
      <c r="L10" s="96"/>
      <c r="M10" s="337" cm="1">
        <f t="array" ref="M10">_xlfn.IFS(
H10=0,(I10*F10)+J10+(L10*0.75)*G10*F10,
AND(H10&gt;0,H10&lt;2),(I10*F10)+J10+(K10*H10*F10)+(L10*0.75)*G10*F10,
H10&gt;=2,((I10*F10)+J10+(K10*H10*F10)+(L10*0.75)*2*F10)+(L10*(G10-2)*F10))</f>
        <v>0</v>
      </c>
      <c r="N10" s="97"/>
      <c r="O10" s="320"/>
      <c r="P10" s="320"/>
      <c r="Q10" s="320"/>
      <c r="R10" s="320"/>
    </row>
    <row r="11" spans="2:18" x14ac:dyDescent="0.25">
      <c r="B11" s="91"/>
      <c r="C11" s="94"/>
      <c r="D11" s="103"/>
      <c r="E11" s="95"/>
      <c r="F11" s="653"/>
      <c r="G11" s="653"/>
      <c r="H11" s="653"/>
      <c r="I11" s="96"/>
      <c r="J11" s="96"/>
      <c r="K11" s="96"/>
      <c r="L11" s="96"/>
      <c r="M11" s="337" cm="1">
        <f t="array" ref="M11">_xlfn.IFS(
H11=0,(I11*F11)+J11+(L11*0.75)*G11*F11,
AND(H11&gt;0,H11&lt;2),(I11*F11)+J11+(K11*H11*F11)+(L11*0.75)*G11*F11,
H11&gt;=2,((I11*F11)+J11+(K11*H11*F11)+(L11*0.75)*2*F11)+(L11*(G11-2)*F11))</f>
        <v>0</v>
      </c>
      <c r="N11" s="97"/>
      <c r="O11" s="320"/>
      <c r="P11" s="320"/>
      <c r="Q11" s="320"/>
      <c r="R11" s="320"/>
    </row>
    <row r="12" spans="2:18" x14ac:dyDescent="0.25">
      <c r="B12" s="91"/>
      <c r="C12" s="94"/>
      <c r="D12" s="103"/>
      <c r="E12" s="95"/>
      <c r="F12" s="653"/>
      <c r="G12" s="653"/>
      <c r="H12" s="653"/>
      <c r="I12" s="96"/>
      <c r="J12" s="96"/>
      <c r="K12" s="96"/>
      <c r="L12" s="96"/>
      <c r="M12" s="337" cm="1">
        <f t="array" ref="M12">_xlfn.IFS(
H12=0,(I12*F12)+J12+(L12*0.75)*G12*F12,
AND(H12&gt;0,H12&lt;2),(I12*F12)+J12+(K12*H12*F12)+(L12*0.75)*G12*F12,
H12&gt;=2,((I12*F12)+J12+(K12*H12*F12)+(L12*0.75)*2*F12)+(L12*(G12-2)*F12))</f>
        <v>0</v>
      </c>
      <c r="N12" s="97"/>
      <c r="O12" s="320"/>
      <c r="P12" s="320"/>
      <c r="Q12" s="320"/>
      <c r="R12" s="320"/>
    </row>
    <row r="13" spans="2:18" x14ac:dyDescent="0.25">
      <c r="B13" s="91"/>
      <c r="C13" s="94"/>
      <c r="D13" s="103"/>
      <c r="E13" s="95"/>
      <c r="F13" s="653"/>
      <c r="G13" s="653"/>
      <c r="H13" s="653"/>
      <c r="I13" s="96"/>
      <c r="J13" s="96"/>
      <c r="K13" s="96"/>
      <c r="L13" s="96"/>
      <c r="M13" s="337" cm="1">
        <f t="array" ref="M13">_xlfn.IFS(
H13=0,(I13*F13)+J13+(L13*0.75)*G13*F13,
AND(H13&gt;0,H13&lt;2),(I13*F13)+J13+(K13*H13*F13)+(L13*0.75)*G13*F13,
H13&gt;=2,((I13*F13)+J13+(K13*H13*F13)+(L13*0.75)*2*F13)+(L13*(G13-2)*F13))</f>
        <v>0</v>
      </c>
      <c r="N13" s="97"/>
      <c r="O13" s="320"/>
      <c r="P13" s="320"/>
      <c r="Q13" s="320"/>
      <c r="R13" s="320"/>
    </row>
    <row r="14" spans="2:18" hidden="1" x14ac:dyDescent="0.25">
      <c r="B14" s="91"/>
      <c r="C14" s="94"/>
      <c r="D14" s="103"/>
      <c r="E14" s="95"/>
      <c r="F14" s="653"/>
      <c r="G14" s="653"/>
      <c r="H14" s="653"/>
      <c r="I14" s="96"/>
      <c r="J14" s="96"/>
      <c r="K14" s="96"/>
      <c r="L14" s="96"/>
      <c r="M14" s="337" cm="1">
        <f t="array" ref="M14">_xlfn.IFS(
H14=0,(I14*F14)+J14+(L14*0.75)*G14*F14,
AND(H14&gt;0,H14&lt;2),(I14*F14)+J14+(K14*H14*F14)+(L14*0.75)*G14*F14,
H14&gt;=2,((I14*F14)+J14+(K14*H14*F14)+(L14*0.75)*2*F14)+(L14*(G14-2)*F14))</f>
        <v>0</v>
      </c>
      <c r="N14" s="97"/>
      <c r="O14" s="320"/>
      <c r="P14" s="320"/>
      <c r="Q14" s="320"/>
      <c r="R14" s="320"/>
    </row>
    <row r="15" spans="2:18" hidden="1" x14ac:dyDescent="0.25">
      <c r="B15" s="91"/>
      <c r="C15" s="94"/>
      <c r="D15" s="103"/>
      <c r="E15" s="95"/>
      <c r="F15" s="653"/>
      <c r="G15" s="653"/>
      <c r="H15" s="653"/>
      <c r="I15" s="96"/>
      <c r="J15" s="96"/>
      <c r="K15" s="96"/>
      <c r="L15" s="96"/>
      <c r="M15" s="337" cm="1">
        <f t="array" ref="M15">_xlfn.IFS(
H15=0,(I15*F15)+J15+(L15*0.75)*G15*F15,
AND(H15&gt;0,H15&lt;2),(I15*F15)+J15+(K15*H15*F15)+(L15*0.75)*G15*F15,
H15&gt;=2,((I15*F15)+J15+(K15*H15*F15)+(L15*0.75)*2*F15)+(L15*(G15-2)*F15))</f>
        <v>0</v>
      </c>
      <c r="N15" s="97"/>
      <c r="O15" s="320"/>
      <c r="P15" s="320"/>
      <c r="Q15" s="320"/>
      <c r="R15" s="320"/>
    </row>
    <row r="16" spans="2:18" hidden="1" x14ac:dyDescent="0.25">
      <c r="B16" s="91"/>
      <c r="C16" s="94"/>
      <c r="D16" s="103"/>
      <c r="E16" s="95"/>
      <c r="F16" s="653"/>
      <c r="G16" s="653"/>
      <c r="H16" s="653"/>
      <c r="I16" s="96"/>
      <c r="J16" s="96"/>
      <c r="K16" s="96"/>
      <c r="L16" s="96"/>
      <c r="M16" s="337" cm="1">
        <f t="array" ref="M16">_xlfn.IFS(
H16=0,(I16*F16)+J16+(L16*0.75)*G16*F16,
AND(H16&gt;0,H16&lt;2),(I16*F16)+J16+(K16*H16*F16)+(L16*0.75)*G16*F16,
H16&gt;=2,((I16*F16)+J16+(K16*H16*F16)+(L16*0.75)*2*F16)+(L16*(G16-2)*F16))</f>
        <v>0</v>
      </c>
      <c r="N16" s="97"/>
      <c r="O16" s="320"/>
      <c r="P16" s="320"/>
      <c r="Q16" s="320"/>
      <c r="R16" s="320"/>
    </row>
    <row r="17" spans="2:18" hidden="1" x14ac:dyDescent="0.25">
      <c r="B17" s="91"/>
      <c r="C17" s="94"/>
      <c r="D17" s="103"/>
      <c r="E17" s="95"/>
      <c r="F17" s="653"/>
      <c r="G17" s="653"/>
      <c r="H17" s="653"/>
      <c r="I17" s="96"/>
      <c r="J17" s="96"/>
      <c r="K17" s="96"/>
      <c r="L17" s="96"/>
      <c r="M17" s="337" cm="1">
        <f t="array" ref="M17">_xlfn.IFS(
H17=0,(I17*F17)+J17+(L17*0.75)*G17*F17,
AND(H17&gt;0,H17&lt;2),(I17*F17)+J17+(K17*H17*F17)+(L17*0.75)*G17*F17,
H17&gt;=2,((I17*F17)+J17+(K17*H17*F17)+(L17*0.75)*2*F17)+(L17*(G17-2)*F17))</f>
        <v>0</v>
      </c>
      <c r="N17" s="97"/>
      <c r="O17" s="320"/>
      <c r="P17" s="320"/>
      <c r="Q17" s="320"/>
      <c r="R17" s="320"/>
    </row>
    <row r="18" spans="2:18" hidden="1" x14ac:dyDescent="0.25">
      <c r="B18" s="91"/>
      <c r="C18" s="94"/>
      <c r="D18" s="103"/>
      <c r="E18" s="95"/>
      <c r="F18" s="653"/>
      <c r="G18" s="653"/>
      <c r="H18" s="653"/>
      <c r="I18" s="96"/>
      <c r="J18" s="96"/>
      <c r="K18" s="96"/>
      <c r="L18" s="96"/>
      <c r="M18" s="337" cm="1">
        <f t="array" ref="M18">_xlfn.IFS(
H18=0,(I18*F18)+J18+(L18*0.75)*G18*F18,
AND(H18&gt;0,H18&lt;2),(I18*F18)+J18+(K18*H18*F18)+(L18*0.75)*G18*F18,
H18&gt;=2,((I18*F18)+J18+(K18*H18*F18)+(L18*0.75)*2*F18)+(L18*(G18-2)*F18))</f>
        <v>0</v>
      </c>
      <c r="N18" s="97"/>
      <c r="O18" s="320"/>
      <c r="P18" s="320"/>
      <c r="Q18" s="320"/>
      <c r="R18" s="320"/>
    </row>
    <row r="19" spans="2:18" hidden="1" x14ac:dyDescent="0.25">
      <c r="B19" s="91"/>
      <c r="C19" s="94"/>
      <c r="D19" s="103"/>
      <c r="E19" s="95"/>
      <c r="F19" s="653"/>
      <c r="G19" s="653"/>
      <c r="H19" s="653"/>
      <c r="I19" s="96"/>
      <c r="J19" s="96"/>
      <c r="K19" s="96"/>
      <c r="L19" s="96"/>
      <c r="M19" s="337" cm="1">
        <f t="array" ref="M19">_xlfn.IFS(
H19=0,(I19*F19)+J19+(L19*0.75)*G19*F19,
AND(H19&gt;0,H19&lt;2),(I19*F19)+J19+(K19*H19*F19)+(L19*0.75)*G19*F19,
H19&gt;=2,((I19*F19)+J19+(K19*H19*F19)+(L19*0.75)*2*F19)+(L19*(G19-2)*F19))</f>
        <v>0</v>
      </c>
      <c r="N19" s="97"/>
      <c r="O19" s="320"/>
      <c r="P19" s="320"/>
      <c r="Q19" s="320"/>
      <c r="R19" s="320"/>
    </row>
    <row r="20" spans="2:18" hidden="1" x14ac:dyDescent="0.25">
      <c r="B20" s="91"/>
      <c r="C20" s="94"/>
      <c r="D20" s="103"/>
      <c r="E20" s="95"/>
      <c r="F20" s="653"/>
      <c r="G20" s="653"/>
      <c r="H20" s="653"/>
      <c r="I20" s="96"/>
      <c r="J20" s="96"/>
      <c r="K20" s="96"/>
      <c r="L20" s="96"/>
      <c r="M20" s="337" cm="1">
        <f t="array" ref="M20">_xlfn.IFS(
H20=0,(I20*F20)+J20+(L20*0.75)*G20*F20,
AND(H20&gt;0,H20&lt;2),(I20*F20)+J20+(K20*H20*F20)+(L20*0.75)*G20*F20,
H20&gt;=2,((I20*F20)+J20+(K20*H20*F20)+(L20*0.75)*2*F20)+(L20*(G20-2)*F20))</f>
        <v>0</v>
      </c>
      <c r="N20" s="97"/>
      <c r="O20" s="320"/>
      <c r="P20" s="320"/>
      <c r="Q20" s="320"/>
      <c r="R20" s="320"/>
    </row>
    <row r="21" spans="2:18" hidden="1" x14ac:dyDescent="0.25">
      <c r="B21" s="91"/>
      <c r="C21" s="94"/>
      <c r="D21" s="103"/>
      <c r="E21" s="95"/>
      <c r="F21" s="653"/>
      <c r="G21" s="653"/>
      <c r="H21" s="653"/>
      <c r="I21" s="96"/>
      <c r="J21" s="96"/>
      <c r="K21" s="96"/>
      <c r="L21" s="96"/>
      <c r="M21" s="337" cm="1">
        <f t="array" ref="M21">_xlfn.IFS(
H21=0,(I21*F21)+J21+(L21*0.75)*G21*F21,
AND(H21&gt;0,H21&lt;2),(I21*F21)+J21+(K21*H21*F21)+(L21*0.75)*G21*F21,
H21&gt;=2,((I21*F21)+J21+(K21*H21*F21)+(L21*0.75)*2*F21)+(L21*(G21-2)*F21))</f>
        <v>0</v>
      </c>
      <c r="N21" s="97"/>
      <c r="O21" s="320"/>
      <c r="P21" s="320"/>
      <c r="Q21" s="320"/>
      <c r="R21" s="320"/>
    </row>
    <row r="22" spans="2:18" hidden="1" x14ac:dyDescent="0.25">
      <c r="B22" s="91"/>
      <c r="C22" s="94"/>
      <c r="D22" s="103"/>
      <c r="E22" s="95"/>
      <c r="F22" s="653"/>
      <c r="G22" s="653"/>
      <c r="H22" s="653"/>
      <c r="I22" s="96"/>
      <c r="J22" s="96"/>
      <c r="K22" s="96"/>
      <c r="L22" s="96"/>
      <c r="M22" s="337" cm="1">
        <f t="array" ref="M22">_xlfn.IFS(
H22=0,(I22*F22)+J22+(L22*0.75)*G22*F22,
AND(H22&gt;0,H22&lt;2),(I22*F22)+J22+(K22*H22*F22)+(L22*0.75)*G22*F22,
H22&gt;=2,((I22*F22)+J22+(K22*H22*F22)+(L22*0.75)*2*F22)+(L22*(G22-2)*F22))</f>
        <v>0</v>
      </c>
      <c r="N22" s="97"/>
      <c r="O22" s="320"/>
      <c r="P22" s="320"/>
      <c r="Q22" s="320"/>
      <c r="R22" s="320"/>
    </row>
    <row r="23" spans="2:18" ht="13" hidden="1" thickBot="1" x14ac:dyDescent="0.3">
      <c r="B23" s="302"/>
      <c r="C23" s="307"/>
      <c r="D23" s="663"/>
      <c r="E23" s="303"/>
      <c r="F23" s="654"/>
      <c r="G23" s="654"/>
      <c r="H23" s="654"/>
      <c r="I23" s="304"/>
      <c r="J23" s="304"/>
      <c r="K23" s="304"/>
      <c r="L23" s="304"/>
      <c r="M23" s="346" cm="1">
        <f t="array" ref="M23">_xlfn.IFS(
H23=0,(I23*F23)+J23+(L23*0.75)*G23*F23,
AND(H23&gt;0,H23&lt;2),(I23*F23)+J23+(K23*H23*F23)+(L23*0.75)*G23*F23,
H23&gt;=2,((I23*F23)+J23+(K23*H23*F23)+(L23*0.75)*2*F23)+(L23*(G23-2)*F23))</f>
        <v>0</v>
      </c>
      <c r="N23" s="305"/>
      <c r="O23" s="320"/>
      <c r="P23" s="320"/>
      <c r="Q23" s="320"/>
      <c r="R23" s="320"/>
    </row>
    <row r="24" spans="2:18" ht="13.5" thickBot="1" x14ac:dyDescent="0.3">
      <c r="B24" s="702"/>
      <c r="C24" s="703" t="s">
        <v>65</v>
      </c>
      <c r="D24" s="830"/>
      <c r="E24" s="830"/>
      <c r="F24" s="830"/>
      <c r="G24" s="830"/>
      <c r="H24" s="830"/>
      <c r="I24" s="830"/>
      <c r="J24" s="830"/>
      <c r="K24" s="830"/>
      <c r="L24" s="830"/>
      <c r="M24" s="830"/>
      <c r="N24" s="831"/>
      <c r="O24" s="320"/>
      <c r="P24" s="320"/>
      <c r="Q24" s="320"/>
      <c r="R24" s="320"/>
    </row>
    <row r="25" spans="2:18" ht="13" thickBot="1" x14ac:dyDescent="0.3">
      <c r="B25" s="298"/>
      <c r="C25" s="306"/>
      <c r="D25" s="662"/>
      <c r="E25" s="299"/>
      <c r="F25" s="652"/>
      <c r="G25" s="652"/>
      <c r="H25" s="652"/>
      <c r="I25" s="300"/>
      <c r="J25" s="300"/>
      <c r="K25" s="300"/>
      <c r="L25" s="300"/>
      <c r="M25" s="339" cm="1">
        <f t="array" ref="M25">_xlfn.IFS(
H25=0,(I25*F25)+J25+(L25*0.75)*G25*F25,
AND(H25&gt;0,H25&lt;2),(I25*F25)+J25+(K25*H25*F25)+(L25*0.75)*G25*F25,
H25&gt;=2,((I25*F25)+J25+(K25*H25*F25)+(L25*0.75)*2*F25)+(L25*(G25-2)*F25))</f>
        <v>0</v>
      </c>
      <c r="N25" s="301"/>
      <c r="O25" s="320"/>
      <c r="P25" s="320"/>
      <c r="Q25" s="320"/>
      <c r="R25" s="320"/>
    </row>
    <row r="26" spans="2:18" hidden="1" x14ac:dyDescent="0.25">
      <c r="B26" s="91"/>
      <c r="C26" s="94"/>
      <c r="D26" s="103"/>
      <c r="E26" s="95"/>
      <c r="F26" s="653"/>
      <c r="G26" s="653"/>
      <c r="H26" s="653"/>
      <c r="I26" s="96"/>
      <c r="J26" s="96"/>
      <c r="K26" s="96"/>
      <c r="L26" s="96"/>
      <c r="M26" s="337" cm="1">
        <f t="array" ref="M26">_xlfn.IFS(
H26=0,(I26*F26)+J26+(L26*0.75)*G26*F26,
AND(H26&gt;0,H26&lt;2),(I26*F26)+J26+(K26*H26*F26)+(L26*0.75)*G26*F26,
H26&gt;=2,((I26*F26)+J26+(K26*H26*F26)+(L26*0.75)*2*F26)+(L26*(G26-2)*F26))</f>
        <v>0</v>
      </c>
      <c r="N26" s="97"/>
      <c r="O26" s="320"/>
      <c r="P26" s="320"/>
      <c r="Q26" s="320"/>
      <c r="R26" s="320"/>
    </row>
    <row r="27" spans="2:18" hidden="1" x14ac:dyDescent="0.25">
      <c r="B27" s="91"/>
      <c r="C27" s="94"/>
      <c r="D27" s="103"/>
      <c r="E27" s="95"/>
      <c r="F27" s="653"/>
      <c r="G27" s="653"/>
      <c r="H27" s="653"/>
      <c r="I27" s="96"/>
      <c r="J27" s="96"/>
      <c r="K27" s="96"/>
      <c r="L27" s="96"/>
      <c r="M27" s="337" cm="1">
        <f t="array" ref="M27">_xlfn.IFS(
H27=0,(I27*F27)+J27+(L27*0.75)*G27*F27,
AND(H27&gt;0,H27&lt;2),(I27*F27)+J27+(K27*H27*F27)+(L27*0.75)*G27*F27,
H27&gt;=2,((I27*F27)+J27+(K27*H27*F27)+(L27*0.75)*2*F27)+(L27*(G27-2)*F27))</f>
        <v>0</v>
      </c>
      <c r="N27" s="97"/>
      <c r="O27" s="320"/>
      <c r="P27" s="320"/>
      <c r="Q27" s="320"/>
      <c r="R27" s="320"/>
    </row>
    <row r="28" spans="2:18" hidden="1" x14ac:dyDescent="0.25">
      <c r="B28" s="91"/>
      <c r="C28" s="94"/>
      <c r="D28" s="103"/>
      <c r="E28" s="95"/>
      <c r="F28" s="653"/>
      <c r="G28" s="653"/>
      <c r="H28" s="653"/>
      <c r="I28" s="96"/>
      <c r="J28" s="96"/>
      <c r="K28" s="96"/>
      <c r="L28" s="96"/>
      <c r="M28" s="337" cm="1">
        <f t="array" ref="M28">_xlfn.IFS(
H28=0,(I28*F28)+J28+(L28*0.75)*G28*F28,
AND(H28&gt;0,H28&lt;2),(I28*F28)+J28+(K28*H28*F28)+(L28*0.75)*G28*F28,
H28&gt;=2,((I28*F28)+J28+(K28*H28*F28)+(L28*0.75)*2*F28)+(L28*(G28-2)*F28))</f>
        <v>0</v>
      </c>
      <c r="N28" s="97"/>
      <c r="O28" s="320"/>
      <c r="P28" s="320"/>
      <c r="Q28" s="320"/>
      <c r="R28" s="320"/>
    </row>
    <row r="29" spans="2:18" hidden="1" x14ac:dyDescent="0.25">
      <c r="B29" s="91"/>
      <c r="C29" s="94"/>
      <c r="D29" s="103"/>
      <c r="E29" s="95"/>
      <c r="F29" s="653"/>
      <c r="G29" s="653"/>
      <c r="H29" s="653"/>
      <c r="I29" s="96"/>
      <c r="J29" s="96"/>
      <c r="K29" s="96"/>
      <c r="L29" s="96"/>
      <c r="M29" s="337" cm="1">
        <f t="array" ref="M29">_xlfn.IFS(
H29=0,(I29*F29)+J29+(L29*0.75)*G29*F29,
AND(H29&gt;0,H29&lt;2),(I29*F29)+J29+(K29*H29*F29)+(L29*0.75)*G29*F29,
H29&gt;=2,((I29*F29)+J29+(K29*H29*F29)+(L29*0.75)*2*F29)+(L29*(G29-2)*F29))</f>
        <v>0</v>
      </c>
      <c r="N29" s="97"/>
      <c r="O29" s="320"/>
      <c r="P29" s="320"/>
      <c r="Q29" s="320"/>
      <c r="R29" s="320"/>
    </row>
    <row r="30" spans="2:18" hidden="1" x14ac:dyDescent="0.25">
      <c r="B30" s="91"/>
      <c r="C30" s="94"/>
      <c r="D30" s="103"/>
      <c r="E30" s="95"/>
      <c r="F30" s="653"/>
      <c r="G30" s="653"/>
      <c r="H30" s="653"/>
      <c r="I30" s="96"/>
      <c r="J30" s="96"/>
      <c r="K30" s="96"/>
      <c r="L30" s="96"/>
      <c r="M30" s="337" cm="1">
        <f t="array" ref="M30">_xlfn.IFS(
H30=0,(I30*F30)+J30+(L30*0.75)*G30*F30,
AND(H30&gt;0,H30&lt;2),(I30*F30)+J30+(K30*H30*F30)+(L30*0.75)*G30*F30,
H30&gt;=2,((I30*F30)+J30+(K30*H30*F30)+(L30*0.75)*2*F30)+(L30*(G30-2)*F30))</f>
        <v>0</v>
      </c>
      <c r="N30" s="97"/>
      <c r="O30" s="320"/>
      <c r="P30" s="320"/>
      <c r="Q30" s="320"/>
      <c r="R30" s="320"/>
    </row>
    <row r="31" spans="2:18" hidden="1" x14ac:dyDescent="0.25">
      <c r="B31" s="91"/>
      <c r="C31" s="94"/>
      <c r="D31" s="103"/>
      <c r="E31" s="95"/>
      <c r="F31" s="653"/>
      <c r="G31" s="653"/>
      <c r="H31" s="653"/>
      <c r="I31" s="96"/>
      <c r="J31" s="96"/>
      <c r="K31" s="96"/>
      <c r="L31" s="96"/>
      <c r="M31" s="337" cm="1">
        <f t="array" ref="M31">_xlfn.IFS(
H31=0,(I31*F31)+J31+(L31*0.75)*G31*F31,
AND(H31&gt;0,H31&lt;2),(I31*F31)+J31+(K31*H31*F31)+(L31*0.75)*G31*F31,
H31&gt;=2,((I31*F31)+J31+(K31*H31*F31)+(L31*0.75)*2*F31)+(L31*(G31-2)*F31))</f>
        <v>0</v>
      </c>
      <c r="N31" s="97"/>
      <c r="O31" s="320"/>
      <c r="P31" s="320"/>
      <c r="Q31" s="320"/>
      <c r="R31" s="320"/>
    </row>
    <row r="32" spans="2:18" hidden="1" x14ac:dyDescent="0.25">
      <c r="B32" s="91"/>
      <c r="C32" s="94"/>
      <c r="D32" s="103"/>
      <c r="E32" s="95"/>
      <c r="F32" s="653"/>
      <c r="G32" s="653"/>
      <c r="H32" s="653"/>
      <c r="I32" s="96"/>
      <c r="J32" s="96"/>
      <c r="K32" s="96"/>
      <c r="L32" s="96"/>
      <c r="M32" s="337" cm="1">
        <f t="array" ref="M32">_xlfn.IFS(
H32=0,(I32*F32)+J32+(L32*0.75)*G32*F32,
AND(H32&gt;0,H32&lt;2),(I32*F32)+J32+(K32*H32*F32)+(L32*0.75)*G32*F32,
H32&gt;=2,((I32*F32)+J32+(K32*H32*F32)+(L32*0.75)*2*F32)+(L32*(G32-2)*F32))</f>
        <v>0</v>
      </c>
      <c r="N32" s="97"/>
      <c r="O32" s="320"/>
      <c r="P32" s="320"/>
      <c r="Q32" s="320"/>
      <c r="R32" s="320"/>
    </row>
    <row r="33" spans="2:18" hidden="1" x14ac:dyDescent="0.25">
      <c r="B33" s="91"/>
      <c r="C33" s="94"/>
      <c r="D33" s="103"/>
      <c r="E33" s="95"/>
      <c r="F33" s="653"/>
      <c r="G33" s="653"/>
      <c r="H33" s="653"/>
      <c r="I33" s="96"/>
      <c r="J33" s="96"/>
      <c r="K33" s="96"/>
      <c r="L33" s="96"/>
      <c r="M33" s="337" cm="1">
        <f t="array" ref="M33">_xlfn.IFS(
H33=0,(I33*F33)+J33+(L33*0.75)*G33*F33,
AND(H33&gt;0,H33&lt;2),(I33*F33)+J33+(K33*H33*F33)+(L33*0.75)*G33*F33,
H33&gt;=2,((I33*F33)+J33+(K33*H33*F33)+(L33*0.75)*2*F33)+(L33*(G33-2)*F33))</f>
        <v>0</v>
      </c>
      <c r="N33" s="97"/>
      <c r="O33" s="320"/>
      <c r="P33" s="320"/>
      <c r="Q33" s="320"/>
      <c r="R33" s="320"/>
    </row>
    <row r="34" spans="2:18" hidden="1" x14ac:dyDescent="0.25">
      <c r="B34" s="91"/>
      <c r="C34" s="94"/>
      <c r="D34" s="103"/>
      <c r="E34" s="95"/>
      <c r="F34" s="653"/>
      <c r="G34" s="653"/>
      <c r="H34" s="653"/>
      <c r="I34" s="96"/>
      <c r="J34" s="96"/>
      <c r="K34" s="96"/>
      <c r="L34" s="96"/>
      <c r="M34" s="337" cm="1">
        <f t="array" ref="M34">_xlfn.IFS(
H34=0,(I34*F34)+J34+(L34*0.75)*G34*F34,
AND(H34&gt;0,H34&lt;2),(I34*F34)+J34+(K34*H34*F34)+(L34*0.75)*G34*F34,
H34&gt;=2,((I34*F34)+J34+(K34*H34*F34)+(L34*0.75)*2*F34)+(L34*(G34-2)*F34))</f>
        <v>0</v>
      </c>
      <c r="N34" s="97"/>
      <c r="O34" s="320"/>
      <c r="P34" s="320"/>
      <c r="Q34" s="320"/>
      <c r="R34" s="320"/>
    </row>
    <row r="35" spans="2:18" ht="13" hidden="1" thickBot="1" x14ac:dyDescent="0.3">
      <c r="B35" s="302"/>
      <c r="C35" s="307"/>
      <c r="D35" s="663"/>
      <c r="E35" s="303"/>
      <c r="F35" s="654"/>
      <c r="G35" s="654"/>
      <c r="H35" s="654"/>
      <c r="I35" s="304"/>
      <c r="J35" s="304"/>
      <c r="K35" s="304"/>
      <c r="L35" s="304"/>
      <c r="M35" s="346" cm="1">
        <f t="array" ref="M35">_xlfn.IFS(
H35=0,(I35*F35)+J35+(L35*0.75)*G35*F35,
AND(H35&gt;0,H35&lt;2),(I35*F35)+J35+(K35*H35*F35)+(L35*0.75)*G35*F35,
H35&gt;=2,((I35*F35)+J35+(K35*H35*F35)+(L35*0.75)*2*F35)+(L35*(G35-2)*F35))</f>
        <v>0</v>
      </c>
      <c r="N35" s="305"/>
      <c r="O35" s="320"/>
      <c r="P35" s="320"/>
      <c r="Q35" s="320"/>
      <c r="R35" s="320"/>
    </row>
    <row r="36" spans="2:18" ht="13.5" customHeight="1" thickBot="1" x14ac:dyDescent="0.3">
      <c r="B36" s="856" t="s">
        <v>66</v>
      </c>
      <c r="C36" s="857"/>
      <c r="D36" s="340"/>
      <c r="E36" s="340"/>
      <c r="F36" s="341"/>
      <c r="G36" s="341"/>
      <c r="H36" s="341"/>
      <c r="I36" s="342"/>
      <c r="J36" s="342"/>
      <c r="K36" s="342"/>
      <c r="L36" s="342"/>
      <c r="M36" s="343">
        <f>SUM(M9:M23)+SUM(M25:M35)</f>
        <v>0</v>
      </c>
      <c r="N36" s="344"/>
      <c r="O36" s="320"/>
      <c r="P36" s="320"/>
      <c r="Q36" s="320"/>
      <c r="R36" s="320"/>
    </row>
    <row r="37" spans="2:18" s="319" customFormat="1" ht="14.5" customHeight="1" thickBot="1" x14ac:dyDescent="0.3">
      <c r="B37" s="345"/>
      <c r="C37" s="331" t="s">
        <v>61</v>
      </c>
      <c r="D37" s="846" t="s">
        <v>67</v>
      </c>
      <c r="E37" s="846"/>
      <c r="F37" s="846"/>
      <c r="G37" s="846"/>
      <c r="H37" s="846"/>
      <c r="I37" s="846"/>
      <c r="J37" s="846"/>
      <c r="K37" s="846"/>
      <c r="L37" s="846"/>
      <c r="M37" s="846"/>
      <c r="N37" s="847"/>
    </row>
    <row r="38" spans="2:18" s="336" customFormat="1" ht="13" x14ac:dyDescent="0.25">
      <c r="B38" s="298"/>
      <c r="C38" s="306"/>
      <c r="D38" s="662"/>
      <c r="E38" s="299"/>
      <c r="F38" s="652"/>
      <c r="G38" s="652"/>
      <c r="H38" s="652"/>
      <c r="I38" s="300"/>
      <c r="J38" s="300"/>
      <c r="K38" s="300"/>
      <c r="L38" s="300"/>
      <c r="M38" s="339" cm="1">
        <f t="array" ref="M38">_xlfn.IFS(
H38=0,(I38*F38)+J38+(L38*0.75)*G38*F38,
AND(H38&gt;0,H38&lt;2),(I38*F38)+J38+(K38*H38*F38)+(L38*0.75)*G38*F38,
H38&gt;=2,((I38*F38)+J38+(K38*H38*F38)+(L38*0.75)*2*F38)+(L38*(G38-2)*F38))</f>
        <v>0</v>
      </c>
      <c r="N38" s="301"/>
    </row>
    <row r="39" spans="2:18" x14ac:dyDescent="0.25">
      <c r="B39" s="91"/>
      <c r="C39" s="94"/>
      <c r="D39" s="103"/>
      <c r="E39" s="95"/>
      <c r="F39" s="653"/>
      <c r="G39" s="653"/>
      <c r="H39" s="653"/>
      <c r="I39" s="96"/>
      <c r="J39" s="96"/>
      <c r="K39" s="96"/>
      <c r="L39" s="96"/>
      <c r="M39" s="337" cm="1">
        <f t="array" ref="M39">_xlfn.IFS(
H39=0,(I39*F39)+J39+(L39*0.75)*G39*F39,
AND(H39&gt;0,H39&lt;2),(I39*F39)+J39+(K39*H39*F39)+(L39*0.75)*G39*F39,
H39&gt;=2,((I39*F39)+J39+(K39*H39*F39)+(L39*0.75)*2*F39)+(L39*(G39-2)*F39))</f>
        <v>0</v>
      </c>
      <c r="N39" s="97"/>
    </row>
    <row r="40" spans="2:18" x14ac:dyDescent="0.25">
      <c r="B40" s="91"/>
      <c r="C40" s="94"/>
      <c r="D40" s="103"/>
      <c r="E40" s="95"/>
      <c r="F40" s="653"/>
      <c r="G40" s="653"/>
      <c r="H40" s="653"/>
      <c r="I40" s="96"/>
      <c r="J40" s="96"/>
      <c r="K40" s="96"/>
      <c r="L40" s="96"/>
      <c r="M40" s="337" cm="1">
        <f t="array" ref="M40">_xlfn.IFS(
H40=0,(I40*F40)+J40+(L40*0.75)*G40*F40,
AND(H40&gt;0,H40&lt;2),(I40*F40)+J40+(K40*H40*F40)+(L40*0.75)*G40*F40,
H40&gt;=2,((I40*F40)+J40+(K40*H40*F40)+(L40*0.75)*2*F40)+(L40*(G40-2)*F40))</f>
        <v>0</v>
      </c>
      <c r="N40" s="97"/>
    </row>
    <row r="41" spans="2:18" ht="13" thickBot="1" x14ac:dyDescent="0.3">
      <c r="B41" s="91"/>
      <c r="C41" s="94"/>
      <c r="D41" s="103"/>
      <c r="E41" s="95"/>
      <c r="F41" s="653"/>
      <c r="G41" s="653"/>
      <c r="H41" s="653"/>
      <c r="I41" s="96"/>
      <c r="J41" s="96"/>
      <c r="K41" s="96"/>
      <c r="L41" s="96"/>
      <c r="M41" s="337" cm="1">
        <f t="array" ref="M41">_xlfn.IFS(
H41=0,(I41*F41)+J41+(L41*0.75)*G41*F41,
AND(H41&gt;0,H41&lt;2),(I41*F41)+J41+(K41*H41*F41)+(L41*0.75)*G41*F41,
H41&gt;=2,((I41*F41)+J41+(K41*H41*F41)+(L41*0.75)*2*F41)+(L41*(G41-2)*F41))</f>
        <v>0</v>
      </c>
      <c r="N41" s="97"/>
    </row>
    <row r="42" spans="2:18" hidden="1" x14ac:dyDescent="0.25">
      <c r="B42" s="91"/>
      <c r="C42" s="94"/>
      <c r="D42" s="103"/>
      <c r="E42" s="95"/>
      <c r="F42" s="653"/>
      <c r="G42" s="653"/>
      <c r="H42" s="653"/>
      <c r="I42" s="96"/>
      <c r="J42" s="96"/>
      <c r="K42" s="96"/>
      <c r="L42" s="96"/>
      <c r="M42" s="337" cm="1">
        <f t="array" ref="M42">_xlfn.IFS(
H42=0,(I42*F42)+J42+(L42*0.75)*G42*F42,
AND(H42&gt;0,H42&lt;2),(I42*F42)+J42+(K42*H42*F42)+(L42*0.75)*G42*F42,
H42&gt;=2,((I42*F42)+J42+(K42*H42*F42)+(L42*0.75)*2*F42)+(L42*(G42-2)*F42))</f>
        <v>0</v>
      </c>
      <c r="N42" s="97"/>
    </row>
    <row r="43" spans="2:18" hidden="1" x14ac:dyDescent="0.25">
      <c r="B43" s="91"/>
      <c r="C43" s="94"/>
      <c r="D43" s="103"/>
      <c r="E43" s="95"/>
      <c r="F43" s="653"/>
      <c r="G43" s="653"/>
      <c r="H43" s="653"/>
      <c r="I43" s="96"/>
      <c r="J43" s="96"/>
      <c r="K43" s="96"/>
      <c r="L43" s="96"/>
      <c r="M43" s="337" cm="1">
        <f t="array" ref="M43">_xlfn.IFS(
H43=0,(I43*F43)+J43+(L43*0.75)*G43*F43,
AND(H43&gt;0,H43&lt;2),(I43*F43)+J43+(K43*H43*F43)+(L43*0.75)*G43*F43,
H43&gt;=2,((I43*F43)+J43+(K43*H43*F43)+(L43*0.75)*2*F43)+(L43*(G43-2)*F43))</f>
        <v>0</v>
      </c>
      <c r="N43" s="97"/>
    </row>
    <row r="44" spans="2:18" hidden="1" x14ac:dyDescent="0.25">
      <c r="B44" s="91"/>
      <c r="C44" s="94"/>
      <c r="D44" s="103"/>
      <c r="E44" s="95"/>
      <c r="F44" s="653"/>
      <c r="G44" s="653"/>
      <c r="H44" s="653"/>
      <c r="I44" s="96"/>
      <c r="J44" s="96"/>
      <c r="K44" s="96"/>
      <c r="L44" s="96"/>
      <c r="M44" s="337" cm="1">
        <f t="array" ref="M44">_xlfn.IFS(
H44=0,(I44*F44)+J44+(L44*0.75)*G44*F44,
AND(H44&gt;0,H44&lt;2),(I44*F44)+J44+(K44*H44*F44)+(L44*0.75)*G44*F44,
H44&gt;=2,((I44*F44)+J44+(K44*H44*F44)+(L44*0.75)*2*F44)+(L44*(G44-2)*F44))</f>
        <v>0</v>
      </c>
      <c r="N44" s="97"/>
    </row>
    <row r="45" spans="2:18" hidden="1" x14ac:dyDescent="0.25">
      <c r="B45" s="91"/>
      <c r="C45" s="94"/>
      <c r="D45" s="103"/>
      <c r="E45" s="95"/>
      <c r="F45" s="653"/>
      <c r="G45" s="653"/>
      <c r="H45" s="653"/>
      <c r="I45" s="96"/>
      <c r="J45" s="96"/>
      <c r="K45" s="96"/>
      <c r="L45" s="96"/>
      <c r="M45" s="337" cm="1">
        <f t="array" ref="M45">_xlfn.IFS(
H45=0,(I45*F45)+J45+(L45*0.75)*G45*F45,
AND(H45&gt;0,H45&lt;2),(I45*F45)+J45+(K45*H45*F45)+(L45*0.75)*G45*F45,
H45&gt;=2,((I45*F45)+J45+(K45*H45*F45)+(L45*0.75)*2*F45)+(L45*(G45-2)*F45))</f>
        <v>0</v>
      </c>
      <c r="N45" s="97"/>
    </row>
    <row r="46" spans="2:18" hidden="1" x14ac:dyDescent="0.25">
      <c r="B46" s="91"/>
      <c r="C46" s="94"/>
      <c r="D46" s="103"/>
      <c r="E46" s="95"/>
      <c r="F46" s="653"/>
      <c r="G46" s="653"/>
      <c r="H46" s="653"/>
      <c r="I46" s="96"/>
      <c r="J46" s="96"/>
      <c r="K46" s="96"/>
      <c r="L46" s="96"/>
      <c r="M46" s="337" cm="1">
        <f t="array" ref="M46">_xlfn.IFS(
H46=0,(I46*F46)+J46+(L46*0.75)*G46*F46,
AND(H46&gt;0,H46&lt;2),(I46*F46)+J46+(K46*H46*F46)+(L46*0.75)*G46*F46,
H46&gt;=2,((I46*F46)+J46+(K46*H46*F46)+(L46*0.75)*2*F46)+(L46*(G46-2)*F46))</f>
        <v>0</v>
      </c>
      <c r="N46" s="97"/>
    </row>
    <row r="47" spans="2:18" hidden="1" x14ac:dyDescent="0.25">
      <c r="B47" s="91"/>
      <c r="C47" s="94"/>
      <c r="D47" s="103"/>
      <c r="E47" s="95"/>
      <c r="F47" s="653"/>
      <c r="G47" s="653"/>
      <c r="H47" s="653"/>
      <c r="I47" s="96"/>
      <c r="J47" s="96"/>
      <c r="K47" s="96"/>
      <c r="L47" s="96"/>
      <c r="M47" s="337" cm="1">
        <f t="array" ref="M47">_xlfn.IFS(
H47=0,(I47*F47)+J47+(L47*0.75)*G47*F47,
AND(H47&gt;0,H47&lt;2),(I47*F47)+J47+(K47*H47*F47)+(L47*0.75)*G47*F47,
H47&gt;=2,((I47*F47)+J47+(K47*H47*F47)+(L47*0.75)*2*F47)+(L47*(G47-2)*F47))</f>
        <v>0</v>
      </c>
      <c r="N47" s="97"/>
    </row>
    <row r="48" spans="2:18" hidden="1" x14ac:dyDescent="0.25">
      <c r="B48" s="91"/>
      <c r="C48" s="94"/>
      <c r="D48" s="103"/>
      <c r="E48" s="95"/>
      <c r="F48" s="653"/>
      <c r="G48" s="653"/>
      <c r="H48" s="653"/>
      <c r="I48" s="96"/>
      <c r="J48" s="96"/>
      <c r="K48" s="96"/>
      <c r="L48" s="96"/>
      <c r="M48" s="337" cm="1">
        <f t="array" ref="M48">_xlfn.IFS(
H48=0,(I48*F48)+J48+(L48*0.75)*G48*F48,
AND(H48&gt;0,H48&lt;2),(I48*F48)+J48+(K48*H48*F48)+(L48*0.75)*G48*F48,
H48&gt;=2,((I48*F48)+J48+(K48*H48*F48)+(L48*0.75)*2*F48)+(L48*(G48-2)*F48))</f>
        <v>0</v>
      </c>
      <c r="N48" s="97"/>
    </row>
    <row r="49" spans="2:14" hidden="1" x14ac:dyDescent="0.25">
      <c r="B49" s="91"/>
      <c r="C49" s="94"/>
      <c r="D49" s="103"/>
      <c r="E49" s="95"/>
      <c r="F49" s="653"/>
      <c r="G49" s="653"/>
      <c r="H49" s="653"/>
      <c r="I49" s="96"/>
      <c r="J49" s="96"/>
      <c r="K49" s="96"/>
      <c r="L49" s="96"/>
      <c r="M49" s="337" cm="1">
        <f t="array" ref="M49">_xlfn.IFS(
H49=0,(I49*F49)+J49+(L49*0.75)*G49*F49,
AND(H49&gt;0,H49&lt;2),(I49*F49)+J49+(K49*H49*F49)+(L49*0.75)*G49*F49,
H49&gt;=2,((I49*F49)+J49+(K49*H49*F49)+(L49*0.75)*2*F49)+(L49*(G49-2)*F49))</f>
        <v>0</v>
      </c>
      <c r="N49" s="97"/>
    </row>
    <row r="50" spans="2:14" hidden="1" x14ac:dyDescent="0.25">
      <c r="B50" s="91"/>
      <c r="C50" s="94"/>
      <c r="D50" s="103"/>
      <c r="E50" s="95"/>
      <c r="F50" s="653"/>
      <c r="G50" s="653"/>
      <c r="H50" s="653"/>
      <c r="I50" s="96"/>
      <c r="J50" s="96"/>
      <c r="K50" s="96"/>
      <c r="L50" s="96"/>
      <c r="M50" s="337" cm="1">
        <f t="array" ref="M50">_xlfn.IFS(
H50=0,(I50*F50)+J50+(L50*0.75)*G50*F50,
AND(H50&gt;0,H50&lt;2),(I50*F50)+J50+(K50*H50*F50)+(L50*0.75)*G50*F50,
H50&gt;=2,((I50*F50)+J50+(K50*H50*F50)+(L50*0.75)*2*F50)+(L50*(G50-2)*F50))</f>
        <v>0</v>
      </c>
      <c r="N50" s="97"/>
    </row>
    <row r="51" spans="2:14" ht="13" hidden="1" thickBot="1" x14ac:dyDescent="0.3">
      <c r="B51" s="302"/>
      <c r="C51" s="307"/>
      <c r="D51" s="663"/>
      <c r="E51" s="303"/>
      <c r="F51" s="654"/>
      <c r="G51" s="654"/>
      <c r="H51" s="654"/>
      <c r="I51" s="304"/>
      <c r="J51" s="304"/>
      <c r="K51" s="304"/>
      <c r="L51" s="304"/>
      <c r="M51" s="346" cm="1">
        <f t="array" ref="M51">_xlfn.IFS(
H51=0,(I51*F51)+J51+(L51*0.75)*G51*F51,
AND(H51&gt;0,H51&lt;2),(I51*F51)+J51+(K51*H51*F51)+(L51*0.75)*G51*F51,
H51&gt;=2,((I51*F51)+J51+(K51*H51*F51)+(L51*0.75)*2*F51)+(L51*(G51-2)*F51))</f>
        <v>0</v>
      </c>
      <c r="N51" s="305"/>
    </row>
    <row r="52" spans="2:14" ht="13.5" thickBot="1" x14ac:dyDescent="0.3">
      <c r="B52" s="345"/>
      <c r="C52" s="331" t="s">
        <v>65</v>
      </c>
      <c r="D52" s="338"/>
      <c r="E52" s="338"/>
      <c r="F52" s="347"/>
      <c r="G52" s="347"/>
      <c r="H52" s="347"/>
      <c r="I52" s="348"/>
      <c r="J52" s="348"/>
      <c r="K52" s="348"/>
      <c r="L52" s="348"/>
      <c r="M52" s="349"/>
      <c r="N52" s="350"/>
    </row>
    <row r="53" spans="2:14" ht="13" thickBot="1" x14ac:dyDescent="0.3">
      <c r="B53" s="298"/>
      <c r="C53" s="306"/>
      <c r="D53" s="662"/>
      <c r="E53" s="299"/>
      <c r="F53" s="652"/>
      <c r="G53" s="652"/>
      <c r="H53" s="652"/>
      <c r="I53" s="300"/>
      <c r="J53" s="300"/>
      <c r="K53" s="300"/>
      <c r="L53" s="300"/>
      <c r="M53" s="339" cm="1">
        <f t="array" ref="M53">_xlfn.IFS(
H53=0,(I53*F53)+J53+(L53*0.75)*G53*F53,
AND(H53&gt;0,H53&lt;2),(I53*F53)+J53+(K53*H53*F53)+(L53*0.75)*G53*F53,
H53&gt;=2,((I53*F53)+J53+(K53*H53*F53)+(L53*0.75)*2*F53)+(L53*(G53-2)*F53))</f>
        <v>0</v>
      </c>
      <c r="N53" s="301"/>
    </row>
    <row r="54" spans="2:14" hidden="1" x14ac:dyDescent="0.25">
      <c r="B54" s="91"/>
      <c r="C54" s="94"/>
      <c r="D54" s="103"/>
      <c r="E54" s="95"/>
      <c r="F54" s="653"/>
      <c r="G54" s="653"/>
      <c r="H54" s="653"/>
      <c r="I54" s="96"/>
      <c r="J54" s="96"/>
      <c r="K54" s="96"/>
      <c r="L54" s="96"/>
      <c r="M54" s="337" cm="1">
        <f t="array" ref="M54">_xlfn.IFS(
H54=0,(I54*F54)+J54+(L54*0.75)*G54*F54,
AND(H54&gt;0,H54&lt;2),(I54*F54)+J54+(K54*H54*F54)+(L54*0.75)*G54*F54,
H54&gt;=2,((I54*F54)+J54+(K54*H54*F54)+(L54*0.75)*2*F54)+(L54*(G54-2)*F54))</f>
        <v>0</v>
      </c>
      <c r="N54" s="97"/>
    </row>
    <row r="55" spans="2:14" hidden="1" x14ac:dyDescent="0.25">
      <c r="B55" s="91"/>
      <c r="C55" s="94"/>
      <c r="D55" s="103"/>
      <c r="E55" s="95"/>
      <c r="F55" s="653"/>
      <c r="G55" s="653"/>
      <c r="H55" s="653"/>
      <c r="I55" s="96"/>
      <c r="J55" s="96"/>
      <c r="K55" s="96"/>
      <c r="L55" s="96"/>
      <c r="M55" s="337" cm="1">
        <f t="array" ref="M55">_xlfn.IFS(
H55=0,(I55*F55)+J55+(L55*0.75)*G55*F55,
AND(H55&gt;0,H55&lt;2),(I55*F55)+J55+(K55*H55*F55)+(L55*0.75)*G55*F55,
H55&gt;=2,((I55*F55)+J55+(K55*H55*F55)+(L55*0.75)*2*F55)+(L55*(G55-2)*F55))</f>
        <v>0</v>
      </c>
      <c r="N55" s="97"/>
    </row>
    <row r="56" spans="2:14" hidden="1" x14ac:dyDescent="0.25">
      <c r="B56" s="91"/>
      <c r="C56" s="94"/>
      <c r="D56" s="103"/>
      <c r="E56" s="95"/>
      <c r="F56" s="653"/>
      <c r="G56" s="653"/>
      <c r="H56" s="653"/>
      <c r="I56" s="96"/>
      <c r="J56" s="96"/>
      <c r="K56" s="96"/>
      <c r="L56" s="96"/>
      <c r="M56" s="337" cm="1">
        <f t="array" ref="M56">_xlfn.IFS(
H56=0,(I56*F56)+J56+(L56*0.75)*G56*F56,
AND(H56&gt;0,H56&lt;2),(I56*F56)+J56+(K56*H56*F56)+(L56*0.75)*G56*F56,
H56&gt;=2,((I56*F56)+J56+(K56*H56*F56)+(L56*0.75)*2*F56)+(L56*(G56-2)*F56))</f>
        <v>0</v>
      </c>
      <c r="N56" s="97"/>
    </row>
    <row r="57" spans="2:14" hidden="1" x14ac:dyDescent="0.25">
      <c r="B57" s="91"/>
      <c r="C57" s="94"/>
      <c r="D57" s="103"/>
      <c r="E57" s="95"/>
      <c r="F57" s="653"/>
      <c r="G57" s="653"/>
      <c r="H57" s="653"/>
      <c r="I57" s="96"/>
      <c r="J57" s="96"/>
      <c r="K57" s="96"/>
      <c r="L57" s="96"/>
      <c r="M57" s="337" cm="1">
        <f t="array" ref="M57">_xlfn.IFS(
H57=0,(I57*F57)+J57+(L57*0.75)*G57*F57,
AND(H57&gt;0,H57&lt;2),(I57*F57)+J57+(K57*H57*F57)+(L57*0.75)*G57*F57,
H57&gt;=2,((I57*F57)+J57+(K57*H57*F57)+(L57*0.75)*2*F57)+(L57*(G57-2)*F57))</f>
        <v>0</v>
      </c>
      <c r="N57" s="97"/>
    </row>
    <row r="58" spans="2:14" hidden="1" x14ac:dyDescent="0.25">
      <c r="B58" s="91"/>
      <c r="C58" s="94"/>
      <c r="D58" s="103"/>
      <c r="E58" s="95"/>
      <c r="F58" s="653"/>
      <c r="G58" s="653"/>
      <c r="H58" s="653"/>
      <c r="I58" s="96"/>
      <c r="J58" s="96"/>
      <c r="K58" s="96"/>
      <c r="L58" s="96"/>
      <c r="M58" s="337" cm="1">
        <f t="array" ref="M58">_xlfn.IFS(
H58=0,(I58*F58)+J58+(L58*0.75)*G58*F58,
AND(H58&gt;0,H58&lt;2),(I58*F58)+J58+(K58*H58*F58)+(L58*0.75)*G58*F58,
H58&gt;=2,((I58*F58)+J58+(K58*H58*F58)+(L58*0.75)*2*F58)+(L58*(G58-2)*F58))</f>
        <v>0</v>
      </c>
      <c r="N58" s="97"/>
    </row>
    <row r="59" spans="2:14" hidden="1" x14ac:dyDescent="0.25">
      <c r="B59" s="91"/>
      <c r="C59" s="94"/>
      <c r="D59" s="103"/>
      <c r="E59" s="95"/>
      <c r="F59" s="653"/>
      <c r="G59" s="653"/>
      <c r="H59" s="653"/>
      <c r="I59" s="96"/>
      <c r="J59" s="96"/>
      <c r="K59" s="96"/>
      <c r="L59" s="96"/>
      <c r="M59" s="337" cm="1">
        <f t="array" ref="M59">_xlfn.IFS(
H59=0,(I59*F59)+J59+(L59*0.75)*G59*F59,
AND(H59&gt;0,H59&lt;2),(I59*F59)+J59+(K59*H59*F59)+(L59*0.75)*G59*F59,
H59&gt;=2,((I59*F59)+J59+(K59*H59*F59)+(L59*0.75)*2*F59)+(L59*(G59-2)*F59))</f>
        <v>0</v>
      </c>
      <c r="N59" s="97"/>
    </row>
    <row r="60" spans="2:14" hidden="1" x14ac:dyDescent="0.25">
      <c r="B60" s="91"/>
      <c r="C60" s="94"/>
      <c r="D60" s="103"/>
      <c r="E60" s="95"/>
      <c r="F60" s="653"/>
      <c r="G60" s="653"/>
      <c r="H60" s="653"/>
      <c r="I60" s="96"/>
      <c r="J60" s="96"/>
      <c r="K60" s="96"/>
      <c r="L60" s="96"/>
      <c r="M60" s="337" cm="1">
        <f t="array" ref="M60">_xlfn.IFS(
H60=0,(I60*F60)+J60+(L60*0.75)*G60*F60,
AND(H60&gt;0,H60&lt;2),(I60*F60)+J60+(K60*H60*F60)+(L60*0.75)*G60*F60,
H60&gt;=2,((I60*F60)+J60+(K60*H60*F60)+(L60*0.75)*2*F60)+(L60*(G60-2)*F60))</f>
        <v>0</v>
      </c>
      <c r="N60" s="97"/>
    </row>
    <row r="61" spans="2:14" hidden="1" x14ac:dyDescent="0.25">
      <c r="B61" s="91"/>
      <c r="C61" s="94"/>
      <c r="D61" s="103"/>
      <c r="E61" s="95"/>
      <c r="F61" s="653"/>
      <c r="G61" s="653"/>
      <c r="H61" s="653"/>
      <c r="I61" s="96"/>
      <c r="J61" s="96"/>
      <c r="K61" s="96"/>
      <c r="L61" s="96"/>
      <c r="M61" s="337" cm="1">
        <f t="array" ref="M61">_xlfn.IFS(
H61=0,(I61*F61)+J61+(L61*0.75)*G61*F61,
AND(H61&gt;0,H61&lt;2),(I61*F61)+J61+(K61*H61*F61)+(L61*0.75)*G61*F61,
H61&gt;=2,((I61*F61)+J61+(K61*H61*F61)+(L61*0.75)*2*F61)+(L61*(G61-2)*F61))</f>
        <v>0</v>
      </c>
      <c r="N61" s="97"/>
    </row>
    <row r="62" spans="2:14" hidden="1" x14ac:dyDescent="0.25">
      <c r="B62" s="91"/>
      <c r="C62" s="94"/>
      <c r="D62" s="103"/>
      <c r="E62" s="95"/>
      <c r="F62" s="653"/>
      <c r="G62" s="653"/>
      <c r="H62" s="653"/>
      <c r="I62" s="96"/>
      <c r="J62" s="96"/>
      <c r="K62" s="96"/>
      <c r="L62" s="96"/>
      <c r="M62" s="337" cm="1">
        <f t="array" ref="M62">_xlfn.IFS(
H62=0,(I62*F62)+J62+(L62*0.75)*G62*F62,
AND(H62&gt;0,H62&lt;2),(I62*F62)+J62+(K62*H62*F62)+(L62*0.75)*G62*F62,
H62&gt;=2,((I62*F62)+J62+(K62*H62*F62)+(L62*0.75)*2*F62)+(L62*(G62-2)*F62))</f>
        <v>0</v>
      </c>
      <c r="N62" s="97"/>
    </row>
    <row r="63" spans="2:14" ht="13" hidden="1" thickBot="1" x14ac:dyDescent="0.3">
      <c r="B63" s="302"/>
      <c r="C63" s="307"/>
      <c r="D63" s="663"/>
      <c r="E63" s="303"/>
      <c r="F63" s="654"/>
      <c r="G63" s="654"/>
      <c r="H63" s="654"/>
      <c r="I63" s="304"/>
      <c r="J63" s="304"/>
      <c r="K63" s="304"/>
      <c r="L63" s="304"/>
      <c r="M63" s="346" cm="1">
        <f t="array" ref="M63">_xlfn.IFS(
H63=0,(I63*F63)+J63+(L63*0.75)*G63*F63,
AND(H63&gt;0,H63&lt;2),(I63*F63)+J63+(K63*H63*F63)+(L63*0.75)*G63*F63,
H63&gt;=2,((I63*F63)+J63+(K63*H63*F63)+(L63*0.75)*2*F63)+(L63*(G63-2)*F63))</f>
        <v>0</v>
      </c>
      <c r="N63" s="305"/>
    </row>
    <row r="64" spans="2:14" ht="13.5" thickBot="1" x14ac:dyDescent="0.3">
      <c r="B64" s="854" t="s">
        <v>68</v>
      </c>
      <c r="C64" s="855"/>
      <c r="D64" s="351"/>
      <c r="E64" s="351"/>
      <c r="F64" s="352"/>
      <c r="G64" s="352"/>
      <c r="H64" s="352"/>
      <c r="I64" s="353"/>
      <c r="J64" s="353"/>
      <c r="K64" s="353"/>
      <c r="L64" s="353"/>
      <c r="M64" s="354">
        <f>SUM(M38:M51)+SUM(M53:M63)</f>
        <v>0</v>
      </c>
      <c r="N64" s="355"/>
    </row>
    <row r="65" spans="2:14" s="319" customFormat="1" ht="14.5" thickBot="1" x14ac:dyDescent="0.3">
      <c r="B65" s="345"/>
      <c r="C65" s="331" t="s">
        <v>61</v>
      </c>
      <c r="D65" s="846" t="s">
        <v>69</v>
      </c>
      <c r="E65" s="846"/>
      <c r="F65" s="846"/>
      <c r="G65" s="846"/>
      <c r="H65" s="846"/>
      <c r="I65" s="846"/>
      <c r="J65" s="846"/>
      <c r="K65" s="846"/>
      <c r="L65" s="846"/>
      <c r="M65" s="846"/>
      <c r="N65" s="847"/>
    </row>
    <row r="66" spans="2:14" s="336" customFormat="1" ht="13" x14ac:dyDescent="0.25">
      <c r="B66" s="298"/>
      <c r="C66" s="306"/>
      <c r="D66" s="662"/>
      <c r="E66" s="299"/>
      <c r="F66" s="652"/>
      <c r="G66" s="652"/>
      <c r="H66" s="652"/>
      <c r="I66" s="300"/>
      <c r="J66" s="300"/>
      <c r="K66" s="300"/>
      <c r="L66" s="300"/>
      <c r="M66" s="339" cm="1">
        <f t="array" ref="M66">_xlfn.IFS(
H66=0,(I66*F66)+J66+(L66*0.75)*G66*F66,
AND(H66&gt;0,H66&lt;2),(I66*F66)+J66+(K66*H66*F66)+(L66*0.75)*G66*F66,
H66&gt;=2,((I66*F66)+J66+(K66*H66*F66)+(L66*0.75)*2*F66)+(L66*(G66-2)*F66))</f>
        <v>0</v>
      </c>
      <c r="N66" s="301"/>
    </row>
    <row r="67" spans="2:14" s="336" customFormat="1" ht="13" x14ac:dyDescent="0.25">
      <c r="B67" s="91"/>
      <c r="C67" s="94"/>
      <c r="D67" s="103"/>
      <c r="E67" s="95"/>
      <c r="F67" s="653"/>
      <c r="G67" s="653"/>
      <c r="H67" s="653"/>
      <c r="I67" s="96"/>
      <c r="J67" s="96"/>
      <c r="K67" s="96"/>
      <c r="L67" s="96"/>
      <c r="M67" s="337" cm="1">
        <f t="array" ref="M67">_xlfn.IFS(
H67=0,(I67*F67)+J67+(L67*0.75)*G67*F67,
AND(H67&gt;0,H67&lt;2),(I67*F67)+J67+(K67*H67*F67)+(L67*0.75)*G67*F67,
H67&gt;=2,((I67*F67)+J67+(K67*H67*F67)+(L67*0.75)*2*F67)+(L67*(G67-2)*F67))</f>
        <v>0</v>
      </c>
      <c r="N67" s="97"/>
    </row>
    <row r="68" spans="2:14" x14ac:dyDescent="0.25">
      <c r="B68" s="91"/>
      <c r="C68" s="94"/>
      <c r="D68" s="103"/>
      <c r="E68" s="95"/>
      <c r="F68" s="653"/>
      <c r="G68" s="653"/>
      <c r="H68" s="653"/>
      <c r="I68" s="96"/>
      <c r="J68" s="96"/>
      <c r="K68" s="96"/>
      <c r="L68" s="96"/>
      <c r="M68" s="337" cm="1">
        <f t="array" ref="M68">_xlfn.IFS(
H68=0,(I68*F68)+J68+(L68*0.75)*G68*F68,
AND(H68&gt;0,H68&lt;2),(I68*F68)+J68+(K68*H68*F68)+(L68*0.75)*G68*F68,
H68&gt;=2,((I68*F68)+J68+(K68*H68*F68)+(L68*0.75)*2*F68)+(L68*(G68-2)*F68))</f>
        <v>0</v>
      </c>
      <c r="N68" s="97"/>
    </row>
    <row r="69" spans="2:14" ht="13" thickBot="1" x14ac:dyDescent="0.3">
      <c r="B69" s="91"/>
      <c r="C69" s="94"/>
      <c r="D69" s="103"/>
      <c r="E69" s="95"/>
      <c r="F69" s="653"/>
      <c r="G69" s="653"/>
      <c r="H69" s="653"/>
      <c r="I69" s="96"/>
      <c r="J69" s="96"/>
      <c r="K69" s="96"/>
      <c r="L69" s="96"/>
      <c r="M69" s="337" cm="1">
        <f t="array" ref="M69">_xlfn.IFS(
H69=0,(I69*F69)+J69+(L69*0.75)*G69*F69,
AND(H69&gt;0,H69&lt;2),(I69*F69)+J69+(K69*H69*F69)+(L69*0.75)*G69*F69,
H69&gt;=2,((I69*F69)+J69+(K69*H69*F69)+(L69*0.75)*2*F69)+(L69*(G69-2)*F69))</f>
        <v>0</v>
      </c>
      <c r="N69" s="97"/>
    </row>
    <row r="70" spans="2:14" hidden="1" x14ac:dyDescent="0.25">
      <c r="B70" s="91"/>
      <c r="C70" s="94"/>
      <c r="D70" s="103"/>
      <c r="E70" s="95"/>
      <c r="F70" s="653"/>
      <c r="G70" s="653"/>
      <c r="H70" s="653"/>
      <c r="I70" s="96"/>
      <c r="J70" s="96"/>
      <c r="K70" s="96"/>
      <c r="L70" s="96"/>
      <c r="M70" s="337" cm="1">
        <f t="array" ref="M70">_xlfn.IFS(
H70=0,(I70*F70)+J70+(L70*0.75)*G70*F70,
AND(H70&gt;0,H70&lt;2),(I70*F70)+J70+(K70*H70*F70)+(L70*0.75)*G70*F70,
H70&gt;=2,((I70*F70)+J70+(K70*H70*F70)+(L70*0.75)*2*F70)+(L70*(G70-2)*F70))</f>
        <v>0</v>
      </c>
      <c r="N70" s="97"/>
    </row>
    <row r="71" spans="2:14" hidden="1" x14ac:dyDescent="0.25">
      <c r="B71" s="91"/>
      <c r="C71" s="94"/>
      <c r="D71" s="103"/>
      <c r="E71" s="95"/>
      <c r="F71" s="653"/>
      <c r="G71" s="653"/>
      <c r="H71" s="653"/>
      <c r="I71" s="96"/>
      <c r="J71" s="96"/>
      <c r="K71" s="96"/>
      <c r="L71" s="96"/>
      <c r="M71" s="337" cm="1">
        <f t="array" ref="M71">_xlfn.IFS(
H71=0,(I71*F71)+J71+(L71*0.75)*G71*F71,
AND(H71&gt;0,H71&lt;2),(I71*F71)+J71+(K71*H71*F71)+(L71*0.75)*G71*F71,
H71&gt;=2,((I71*F71)+J71+(K71*H71*F71)+(L71*0.75)*2*F71)+(L71*(G71-2)*F71))</f>
        <v>0</v>
      </c>
      <c r="N71" s="97"/>
    </row>
    <row r="72" spans="2:14" hidden="1" x14ac:dyDescent="0.25">
      <c r="B72" s="91"/>
      <c r="C72" s="94"/>
      <c r="D72" s="103"/>
      <c r="E72" s="95"/>
      <c r="F72" s="653"/>
      <c r="G72" s="653"/>
      <c r="H72" s="653"/>
      <c r="I72" s="96"/>
      <c r="J72" s="96"/>
      <c r="K72" s="96"/>
      <c r="L72" s="96"/>
      <c r="M72" s="337" cm="1">
        <f t="array" ref="M72">_xlfn.IFS(
H72=0,(I72*F72)+J72+(L72*0.75)*G72*F72,
AND(H72&gt;0,H72&lt;2),(I72*F72)+J72+(K72*H72*F72)+(L72*0.75)*G72*F72,
H72&gt;=2,((I72*F72)+J72+(K72*H72*F72)+(L72*0.75)*2*F72)+(L72*(G72-2)*F72))</f>
        <v>0</v>
      </c>
      <c r="N72" s="97"/>
    </row>
    <row r="73" spans="2:14" hidden="1" x14ac:dyDescent="0.25">
      <c r="B73" s="91"/>
      <c r="C73" s="94"/>
      <c r="D73" s="103"/>
      <c r="E73" s="95"/>
      <c r="F73" s="653"/>
      <c r="G73" s="653"/>
      <c r="H73" s="653"/>
      <c r="I73" s="96"/>
      <c r="J73" s="96"/>
      <c r="K73" s="96"/>
      <c r="L73" s="96"/>
      <c r="M73" s="337" cm="1">
        <f t="array" ref="M73">_xlfn.IFS(
H73=0,(I73*F73)+J73+(L73*0.75)*G73*F73,
AND(H73&gt;0,H73&lt;2),(I73*F73)+J73+(K73*H73*F73)+(L73*0.75)*G73*F73,
H73&gt;=2,((I73*F73)+J73+(K73*H73*F73)+(L73*0.75)*2*F73)+(L73*(G73-2)*F73))</f>
        <v>0</v>
      </c>
      <c r="N73" s="97"/>
    </row>
    <row r="74" spans="2:14" hidden="1" x14ac:dyDescent="0.25">
      <c r="B74" s="91"/>
      <c r="C74" s="94"/>
      <c r="D74" s="103"/>
      <c r="E74" s="95"/>
      <c r="F74" s="653"/>
      <c r="G74" s="653"/>
      <c r="H74" s="653"/>
      <c r="I74" s="96"/>
      <c r="J74" s="96"/>
      <c r="K74" s="96"/>
      <c r="L74" s="96"/>
      <c r="M74" s="337" cm="1">
        <f t="array" ref="M74">_xlfn.IFS(
H74=0,(I74*F74)+J74+(L74*0.75)*G74*F74,
AND(H74&gt;0,H74&lt;2),(I74*F74)+J74+(K74*H74*F74)+(L74*0.75)*G74*F74,
H74&gt;=2,((I74*F74)+J74+(K74*H74*F74)+(L74*0.75)*2*F74)+(L74*(G74-2)*F74))</f>
        <v>0</v>
      </c>
      <c r="N74" s="97"/>
    </row>
    <row r="75" spans="2:14" hidden="1" x14ac:dyDescent="0.25">
      <c r="B75" s="91"/>
      <c r="C75" s="94"/>
      <c r="D75" s="103"/>
      <c r="E75" s="95"/>
      <c r="F75" s="653"/>
      <c r="G75" s="653"/>
      <c r="H75" s="653"/>
      <c r="I75" s="96"/>
      <c r="J75" s="96"/>
      <c r="K75" s="96"/>
      <c r="L75" s="96"/>
      <c r="M75" s="337" cm="1">
        <f t="array" ref="M75">_xlfn.IFS(
H75=0,(I75*F75)+J75+(L75*0.75)*G75*F75,
AND(H75&gt;0,H75&lt;2),(I75*F75)+J75+(K75*H75*F75)+(L75*0.75)*G75*F75,
H75&gt;=2,((I75*F75)+J75+(K75*H75*F75)+(L75*0.75)*2*F75)+(L75*(G75-2)*F75))</f>
        <v>0</v>
      </c>
      <c r="N75" s="97"/>
    </row>
    <row r="76" spans="2:14" hidden="1" x14ac:dyDescent="0.25">
      <c r="B76" s="91"/>
      <c r="C76" s="94"/>
      <c r="D76" s="103"/>
      <c r="E76" s="95"/>
      <c r="F76" s="653"/>
      <c r="G76" s="653"/>
      <c r="H76" s="653"/>
      <c r="I76" s="96"/>
      <c r="J76" s="96"/>
      <c r="K76" s="96"/>
      <c r="L76" s="96"/>
      <c r="M76" s="337" cm="1">
        <f t="array" ref="M76">_xlfn.IFS(
H76=0,(I76*F76)+J76+(L76*0.75)*G76*F76,
AND(H76&gt;0,H76&lt;2),(I76*F76)+J76+(K76*H76*F76)+(L76*0.75)*G76*F76,
H76&gt;=2,((I76*F76)+J76+(K76*H76*F76)+(L76*0.75)*2*F76)+(L76*(G76-2)*F76))</f>
        <v>0</v>
      </c>
      <c r="N76" s="97"/>
    </row>
    <row r="77" spans="2:14" hidden="1" x14ac:dyDescent="0.25">
      <c r="B77" s="91"/>
      <c r="C77" s="94"/>
      <c r="D77" s="103"/>
      <c r="E77" s="95"/>
      <c r="F77" s="653"/>
      <c r="G77" s="653"/>
      <c r="H77" s="653"/>
      <c r="I77" s="96"/>
      <c r="J77" s="96"/>
      <c r="K77" s="96"/>
      <c r="L77" s="96"/>
      <c r="M77" s="337" cm="1">
        <f t="array" ref="M77">_xlfn.IFS(
H77=0,(I77*F77)+J77+(L77*0.75)*G77*F77,
AND(H77&gt;0,H77&lt;2),(I77*F77)+J77+(K77*H77*F77)+(L77*0.75)*G77*F77,
H77&gt;=2,((I77*F77)+J77+(K77*H77*F77)+(L77*0.75)*2*F77)+(L77*(G77-2)*F77))</f>
        <v>0</v>
      </c>
      <c r="N77" s="97"/>
    </row>
    <row r="78" spans="2:14" hidden="1" x14ac:dyDescent="0.25">
      <c r="B78" s="91"/>
      <c r="C78" s="94"/>
      <c r="D78" s="103"/>
      <c r="E78" s="95"/>
      <c r="F78" s="653"/>
      <c r="G78" s="653"/>
      <c r="H78" s="653"/>
      <c r="I78" s="96"/>
      <c r="J78" s="96"/>
      <c r="K78" s="96"/>
      <c r="L78" s="96"/>
      <c r="M78" s="337" cm="1">
        <f t="array" ref="M78">_xlfn.IFS(
H78=0,(I78*F78)+J78+(L78*0.75)*G78*F78,
AND(H78&gt;0,H78&lt;2),(I78*F78)+J78+(K78*H78*F78)+(L78*0.75)*G78*F78,
H78&gt;=2,((I78*F78)+J78+(K78*H78*F78)+(L78*0.75)*2*F78)+(L78*(G78-2)*F78))</f>
        <v>0</v>
      </c>
      <c r="N78" s="97"/>
    </row>
    <row r="79" spans="2:14" ht="13" hidden="1" thickBot="1" x14ac:dyDescent="0.3">
      <c r="B79" s="302"/>
      <c r="C79" s="307"/>
      <c r="D79" s="663"/>
      <c r="E79" s="303"/>
      <c r="F79" s="654"/>
      <c r="G79" s="654"/>
      <c r="H79" s="654"/>
      <c r="I79" s="304"/>
      <c r="J79" s="304"/>
      <c r="K79" s="304"/>
      <c r="L79" s="304"/>
      <c r="M79" s="346" cm="1">
        <f t="array" ref="M79">_xlfn.IFS(
H79=0,(I79*F79)+J79+(L79*0.75)*G79*F79,
AND(H79&gt;0,H79&lt;2),(I79*F79)+J79+(K79*H79*F79)+(L79*0.75)*G79*F79,
H79&gt;=2,((I79*F79)+J79+(K79*H79*F79)+(L79*0.75)*2*F79)+(L79*(G79-2)*F79))</f>
        <v>0</v>
      </c>
      <c r="N79" s="305"/>
    </row>
    <row r="80" spans="2:14" ht="13.5" thickBot="1" x14ac:dyDescent="0.3">
      <c r="B80" s="345"/>
      <c r="C80" s="331" t="s">
        <v>65</v>
      </c>
      <c r="D80" s="338"/>
      <c r="E80" s="338"/>
      <c r="F80" s="347"/>
      <c r="G80" s="347"/>
      <c r="H80" s="347"/>
      <c r="I80" s="348"/>
      <c r="J80" s="348"/>
      <c r="K80" s="348"/>
      <c r="L80" s="348"/>
      <c r="M80" s="349"/>
      <c r="N80" s="350"/>
    </row>
    <row r="81" spans="2:14" ht="13" thickBot="1" x14ac:dyDescent="0.3">
      <c r="B81" s="298"/>
      <c r="C81" s="306"/>
      <c r="D81" s="662"/>
      <c r="E81" s="299"/>
      <c r="F81" s="652"/>
      <c r="G81" s="652"/>
      <c r="H81" s="652"/>
      <c r="I81" s="300"/>
      <c r="J81" s="300"/>
      <c r="K81" s="300"/>
      <c r="L81" s="300"/>
      <c r="M81" s="339" cm="1">
        <f t="array" ref="M81">_xlfn.IFS(
H81=0,(I81*F81)+J81+(L81*0.75)*G81*F81,
AND(H81&gt;0,H81&lt;2),(I81*F81)+J81+(K81*H81*F81)+(L81*0.75)*G81*F81,
H81&gt;=2,((I81*F81)+J81+(K81*H81*F81)+(L81*0.75)*2*F81)+(L81*(G81-2)*F81))</f>
        <v>0</v>
      </c>
      <c r="N81" s="301"/>
    </row>
    <row r="82" spans="2:14" hidden="1" x14ac:dyDescent="0.25">
      <c r="B82" s="91"/>
      <c r="C82" s="94"/>
      <c r="D82" s="103"/>
      <c r="E82" s="95"/>
      <c r="F82" s="653"/>
      <c r="G82" s="653"/>
      <c r="H82" s="653"/>
      <c r="I82" s="96"/>
      <c r="J82" s="96"/>
      <c r="K82" s="96"/>
      <c r="L82" s="96"/>
      <c r="M82" s="337" cm="1">
        <f t="array" ref="M82">_xlfn.IFS(
H82=0,(I82*F82)+J82+(L82*0.75)*G82*F82,
AND(H82&gt;0,H82&lt;2),(I82*F82)+J82+(K82*H82*F82)+(L82*0.75)*G82*F82,
H82&gt;=2,((I82*F82)+J82+(K82*H82*F82)+(L82*0.75)*2*F82)+(L82*(G82-2)*F82))</f>
        <v>0</v>
      </c>
      <c r="N82" s="97"/>
    </row>
    <row r="83" spans="2:14" hidden="1" x14ac:dyDescent="0.25">
      <c r="B83" s="91"/>
      <c r="C83" s="94"/>
      <c r="D83" s="103"/>
      <c r="E83" s="95"/>
      <c r="F83" s="653"/>
      <c r="G83" s="653"/>
      <c r="H83" s="653"/>
      <c r="I83" s="96"/>
      <c r="J83" s="96"/>
      <c r="K83" s="96"/>
      <c r="L83" s="96"/>
      <c r="M83" s="337" cm="1">
        <f t="array" ref="M83">_xlfn.IFS(
H83=0,(I83*F83)+J83+(L83*0.75)*G83*F83,
AND(H83&gt;0,H83&lt;2),(I83*F83)+J83+(K83*H83*F83)+(L83*0.75)*G83*F83,
H83&gt;=2,((I83*F83)+J83+(K83*H83*F83)+(L83*0.75)*2*F83)+(L83*(G83-2)*F83))</f>
        <v>0</v>
      </c>
      <c r="N83" s="97"/>
    </row>
    <row r="84" spans="2:14" hidden="1" x14ac:dyDescent="0.25">
      <c r="B84" s="91"/>
      <c r="C84" s="94"/>
      <c r="D84" s="103"/>
      <c r="E84" s="95"/>
      <c r="F84" s="653"/>
      <c r="G84" s="653"/>
      <c r="H84" s="653"/>
      <c r="I84" s="96"/>
      <c r="J84" s="96"/>
      <c r="K84" s="96"/>
      <c r="L84" s="96"/>
      <c r="M84" s="337" cm="1">
        <f t="array" ref="M84">_xlfn.IFS(
H84=0,(I84*F84)+J84+(L84*0.75)*G84*F84,
AND(H84&gt;0,H84&lt;2),(I84*F84)+J84+(K84*H84*F84)+(L84*0.75)*G84*F84,
H84&gt;=2,((I84*F84)+J84+(K84*H84*F84)+(L84*0.75)*2*F84)+(L84*(G84-2)*F84))</f>
        <v>0</v>
      </c>
      <c r="N84" s="97"/>
    </row>
    <row r="85" spans="2:14" hidden="1" x14ac:dyDescent="0.25">
      <c r="B85" s="91"/>
      <c r="C85" s="94"/>
      <c r="D85" s="103"/>
      <c r="E85" s="95"/>
      <c r="F85" s="653"/>
      <c r="G85" s="653"/>
      <c r="H85" s="653"/>
      <c r="I85" s="96"/>
      <c r="J85" s="96"/>
      <c r="K85" s="96"/>
      <c r="L85" s="96"/>
      <c r="M85" s="337" cm="1">
        <f t="array" ref="M85">_xlfn.IFS(
H85=0,(I85*F85)+J85+(L85*0.75)*G85*F85,
AND(H85&gt;0,H85&lt;2),(I85*F85)+J85+(K85*H85*F85)+(L85*0.75)*G85*F85,
H85&gt;=2,((I85*F85)+J85+(K85*H85*F85)+(L85*0.75)*2*F85)+(L85*(G85-2)*F85))</f>
        <v>0</v>
      </c>
      <c r="N85" s="97"/>
    </row>
    <row r="86" spans="2:14" hidden="1" x14ac:dyDescent="0.25">
      <c r="B86" s="91"/>
      <c r="C86" s="94"/>
      <c r="D86" s="103"/>
      <c r="E86" s="95"/>
      <c r="F86" s="653"/>
      <c r="G86" s="653"/>
      <c r="H86" s="653"/>
      <c r="I86" s="96"/>
      <c r="J86" s="96"/>
      <c r="K86" s="96"/>
      <c r="L86" s="96"/>
      <c r="M86" s="337" cm="1">
        <f t="array" ref="M86">_xlfn.IFS(
H86=0,(I86*F86)+J86+(L86*0.75)*G86*F86,
AND(H86&gt;0,H86&lt;2),(I86*F86)+J86+(K86*H86*F86)+(L86*0.75)*G86*F86,
H86&gt;=2,((I86*F86)+J86+(K86*H86*F86)+(L86*0.75)*2*F86)+(L86*(G86-2)*F86))</f>
        <v>0</v>
      </c>
      <c r="N86" s="97"/>
    </row>
    <row r="87" spans="2:14" hidden="1" x14ac:dyDescent="0.25">
      <c r="B87" s="91"/>
      <c r="C87" s="94"/>
      <c r="D87" s="103"/>
      <c r="E87" s="95"/>
      <c r="F87" s="653"/>
      <c r="G87" s="653"/>
      <c r="H87" s="653"/>
      <c r="I87" s="96"/>
      <c r="J87" s="96"/>
      <c r="K87" s="96"/>
      <c r="L87" s="96"/>
      <c r="M87" s="337" cm="1">
        <f t="array" ref="M87">_xlfn.IFS(
H87=0,(I87*F87)+J87+(L87*0.75)*G87*F87,
AND(H87&gt;0,H87&lt;2),(I87*F87)+J87+(K87*H87*F87)+(L87*0.75)*G87*F87,
H87&gt;=2,((I87*F87)+J87+(K87*H87*F87)+(L87*0.75)*2*F87)+(L87*(G87-2)*F87))</f>
        <v>0</v>
      </c>
      <c r="N87" s="97"/>
    </row>
    <row r="88" spans="2:14" hidden="1" x14ac:dyDescent="0.25">
      <c r="B88" s="91"/>
      <c r="C88" s="94"/>
      <c r="D88" s="103"/>
      <c r="E88" s="95"/>
      <c r="F88" s="653"/>
      <c r="G88" s="653"/>
      <c r="H88" s="653"/>
      <c r="I88" s="96"/>
      <c r="J88" s="96"/>
      <c r="K88" s="96"/>
      <c r="L88" s="96"/>
      <c r="M88" s="337" cm="1">
        <f t="array" ref="M88">_xlfn.IFS(
H88=0,(I88*F88)+J88+(L88*0.75)*G88*F88,
AND(H88&gt;0,H88&lt;2),(I88*F88)+J88+(K88*H88*F88)+(L88*0.75)*G88*F88,
H88&gt;=2,((I88*F88)+J88+(K88*H88*F88)+(L88*0.75)*2*F88)+(L88*(G88-2)*F88))</f>
        <v>0</v>
      </c>
      <c r="N88" s="97"/>
    </row>
    <row r="89" spans="2:14" hidden="1" x14ac:dyDescent="0.25">
      <c r="B89" s="91"/>
      <c r="C89" s="94"/>
      <c r="D89" s="103"/>
      <c r="E89" s="95"/>
      <c r="F89" s="653"/>
      <c r="G89" s="653"/>
      <c r="H89" s="653"/>
      <c r="I89" s="96"/>
      <c r="J89" s="96"/>
      <c r="K89" s="96"/>
      <c r="L89" s="96"/>
      <c r="M89" s="337" cm="1">
        <f t="array" ref="M89">_xlfn.IFS(
H89=0,(I89*F89)+J89+(L89*0.75)*G89*F89,
AND(H89&gt;0,H89&lt;2),(I89*F89)+J89+(K89*H89*F89)+(L89*0.75)*G89*F89,
H89&gt;=2,((I89*F89)+J89+(K89*H89*F89)+(L89*0.75)*2*F89)+(L89*(G89-2)*F89))</f>
        <v>0</v>
      </c>
      <c r="N89" s="97"/>
    </row>
    <row r="90" spans="2:14" hidden="1" x14ac:dyDescent="0.25">
      <c r="B90" s="91"/>
      <c r="C90" s="94"/>
      <c r="D90" s="103"/>
      <c r="E90" s="95"/>
      <c r="F90" s="653"/>
      <c r="G90" s="653"/>
      <c r="H90" s="653"/>
      <c r="I90" s="96"/>
      <c r="J90" s="96"/>
      <c r="K90" s="96"/>
      <c r="L90" s="96"/>
      <c r="M90" s="337" cm="1">
        <f t="array" ref="M90">_xlfn.IFS(
H90=0,(I90*F90)+J90+(L90*0.75)*G90*F90,
AND(H90&gt;0,H90&lt;2),(I90*F90)+J90+(K90*H90*F90)+(L90*0.75)*G90*F90,
H90&gt;=2,((I90*F90)+J90+(K90*H90*F90)+(L90*0.75)*2*F90)+(L90*(G90-2)*F90))</f>
        <v>0</v>
      </c>
      <c r="N90" s="97"/>
    </row>
    <row r="91" spans="2:14" ht="13" hidden="1" thickBot="1" x14ac:dyDescent="0.3">
      <c r="B91" s="302"/>
      <c r="C91" s="307"/>
      <c r="D91" s="663"/>
      <c r="E91" s="303"/>
      <c r="F91" s="654"/>
      <c r="G91" s="654"/>
      <c r="H91" s="654"/>
      <c r="I91" s="304"/>
      <c r="J91" s="304"/>
      <c r="K91" s="304"/>
      <c r="L91" s="304"/>
      <c r="M91" s="346" cm="1">
        <f t="array" ref="M91">_xlfn.IFS(
H91=0,(I91*F91)+J91+(L91*0.75)*G91*F91,
AND(H91&gt;0,H91&lt;2),(I91*F91)+J91+(K91*H91*F91)+(L91*0.75)*G91*F91,
H91&gt;=2,((I91*F91)+J91+(K91*H91*F91)+(L91*0.75)*2*F91)+(L91*(G91-2)*F91))</f>
        <v>0</v>
      </c>
      <c r="N91" s="305"/>
    </row>
    <row r="92" spans="2:14" ht="13.5" thickBot="1" x14ac:dyDescent="0.3">
      <c r="B92" s="854" t="s">
        <v>70</v>
      </c>
      <c r="C92" s="855"/>
      <c r="D92" s="356"/>
      <c r="E92" s="356"/>
      <c r="F92" s="357"/>
      <c r="G92" s="357"/>
      <c r="H92" s="357"/>
      <c r="I92" s="358"/>
      <c r="J92" s="358"/>
      <c r="K92" s="358"/>
      <c r="L92" s="358"/>
      <c r="M92" s="354">
        <f>SUM(M66:M79)+SUM(M81:M91)</f>
        <v>0</v>
      </c>
      <c r="N92" s="359"/>
    </row>
    <row r="93" spans="2:14" s="319" customFormat="1" ht="14.5" thickBot="1" x14ac:dyDescent="0.3">
      <c r="B93" s="345"/>
      <c r="C93" s="331" t="s">
        <v>61</v>
      </c>
      <c r="D93" s="846" t="s">
        <v>71</v>
      </c>
      <c r="E93" s="846"/>
      <c r="F93" s="846"/>
      <c r="G93" s="846"/>
      <c r="H93" s="846"/>
      <c r="I93" s="846"/>
      <c r="J93" s="846"/>
      <c r="K93" s="846"/>
      <c r="L93" s="846"/>
      <c r="M93" s="846"/>
      <c r="N93" s="847"/>
    </row>
    <row r="94" spans="2:14" s="336" customFormat="1" ht="13" x14ac:dyDescent="0.25">
      <c r="B94" s="298"/>
      <c r="C94" s="306"/>
      <c r="D94" s="662"/>
      <c r="E94" s="299"/>
      <c r="F94" s="652"/>
      <c r="G94" s="652"/>
      <c r="H94" s="652"/>
      <c r="I94" s="300"/>
      <c r="J94" s="300"/>
      <c r="K94" s="300"/>
      <c r="L94" s="300"/>
      <c r="M94" s="337" cm="1">
        <f t="array" ref="M94">_xlfn.IFS(
H94=0,(I94*F94)+J94+(L94*0.75)*G94*F94,
AND(H94&gt;0,H94&lt;2),(I94*F94)+J94+(K94*H94*F94)+(L94*0.75)*G94*F94,
H94&gt;=2,((I94*F94)+J94+(K94*H94*F94)+(L94*0.75)*2*F94)+(L94*(G94-2)*F94))</f>
        <v>0</v>
      </c>
      <c r="N94" s="301"/>
    </row>
    <row r="95" spans="2:14" s="336" customFormat="1" ht="13" x14ac:dyDescent="0.25">
      <c r="B95" s="91"/>
      <c r="C95" s="94"/>
      <c r="D95" s="103"/>
      <c r="E95" s="95"/>
      <c r="F95" s="653"/>
      <c r="G95" s="653"/>
      <c r="H95" s="653"/>
      <c r="I95" s="96"/>
      <c r="J95" s="96"/>
      <c r="K95" s="96"/>
      <c r="L95" s="96"/>
      <c r="M95" s="337" cm="1">
        <f t="array" ref="M95">_xlfn.IFS(
H95=0,(I95*F95)+J95+(L95*0.75)*G95*F95,
AND(H95&gt;0,H95&lt;2),(I95*F95)+J95+(K95*H95*F95)+(L95*0.75)*G95*F95,
H95&gt;=2,((I95*F95)+J95+(K95*H95*F95)+(L95*0.75)*2*F95)+(L95*(G95-2)*F95))</f>
        <v>0</v>
      </c>
      <c r="N95" s="97"/>
    </row>
    <row r="96" spans="2:14" x14ac:dyDescent="0.25">
      <c r="B96" s="91"/>
      <c r="C96" s="94"/>
      <c r="D96" s="103"/>
      <c r="E96" s="95"/>
      <c r="F96" s="653"/>
      <c r="G96" s="653"/>
      <c r="H96" s="653"/>
      <c r="I96" s="96"/>
      <c r="J96" s="96"/>
      <c r="K96" s="96"/>
      <c r="L96" s="96"/>
      <c r="M96" s="337" cm="1">
        <f t="array" ref="M96">_xlfn.IFS(
H96=0,(I96*F96)+J96+(L96*0.75)*G96*F96,
AND(H96&gt;0,H96&lt;2),(I96*F96)+J96+(K96*H96*F96)+(L96*0.75)*G96*F96,
H96&gt;=2,((I96*F96)+J96+(K96*H96*F96)+(L96*0.75)*2*F96)+(L96*(G96-2)*F96))</f>
        <v>0</v>
      </c>
      <c r="N96" s="97"/>
    </row>
    <row r="97" spans="2:14" ht="13" thickBot="1" x14ac:dyDescent="0.3">
      <c r="B97" s="91"/>
      <c r="C97" s="94"/>
      <c r="D97" s="103"/>
      <c r="E97" s="95"/>
      <c r="F97" s="653"/>
      <c r="G97" s="653"/>
      <c r="H97" s="653"/>
      <c r="I97" s="96"/>
      <c r="J97" s="96"/>
      <c r="K97" s="96"/>
      <c r="L97" s="96"/>
      <c r="M97" s="337" cm="1">
        <f t="array" ref="M97">_xlfn.IFS(
H97=0,(I97*F97)+J97+(L97*0.75)*G97*F97,
AND(H97&gt;0,H97&lt;2),(I97*F97)+J97+(K97*H97*F97)+(L97*0.75)*G97*F97,
H97&gt;=2,((I97*F97)+J97+(K97*H97*F97)+(L97*0.75)*2*F97)+(L97*(G97-2)*F97))</f>
        <v>0</v>
      </c>
      <c r="N97" s="97"/>
    </row>
    <row r="98" spans="2:14" hidden="1" x14ac:dyDescent="0.25">
      <c r="B98" s="91"/>
      <c r="C98" s="94"/>
      <c r="D98" s="103"/>
      <c r="E98" s="95"/>
      <c r="F98" s="653"/>
      <c r="G98" s="653"/>
      <c r="H98" s="653"/>
      <c r="I98" s="96"/>
      <c r="J98" s="96"/>
      <c r="K98" s="96"/>
      <c r="L98" s="96"/>
      <c r="M98" s="337" cm="1">
        <f t="array" ref="M98">_xlfn.IFS(
H98=0,(I98*F98)+J98+(L98*0.75)*G98*F98,
AND(H98&gt;0,H98&lt;2),(I98*F98)+J98+(K98*H98*F98)+(L98*0.75)*G98*F98,
H98&gt;=2,((I98*F98)+J98+(K98*H98*F98)+(L98*0.75)*2*F98)+(L98*(G98-2)*F98))</f>
        <v>0</v>
      </c>
      <c r="N98" s="97"/>
    </row>
    <row r="99" spans="2:14" hidden="1" x14ac:dyDescent="0.25">
      <c r="B99" s="91"/>
      <c r="C99" s="94"/>
      <c r="D99" s="103"/>
      <c r="E99" s="95"/>
      <c r="F99" s="653"/>
      <c r="G99" s="653"/>
      <c r="H99" s="653"/>
      <c r="I99" s="96"/>
      <c r="J99" s="96"/>
      <c r="K99" s="96"/>
      <c r="L99" s="96"/>
      <c r="M99" s="337" cm="1">
        <f t="array" ref="M99">_xlfn.IFS(
H99=0,(I99*F99)+J99+(L99*0.75)*G99*F99,
AND(H99&gt;0,H99&lt;2),(I99*F99)+J99+(K99*H99*F99)+(L99*0.75)*G99*F99,
H99&gt;=2,((I99*F99)+J99+(K99*H99*F99)+(L99*0.75)*2*F99)+(L99*(G99-2)*F99))</f>
        <v>0</v>
      </c>
      <c r="N99" s="97"/>
    </row>
    <row r="100" spans="2:14" hidden="1" x14ac:dyDescent="0.25">
      <c r="B100" s="91"/>
      <c r="C100" s="94"/>
      <c r="D100" s="103"/>
      <c r="E100" s="95"/>
      <c r="F100" s="653"/>
      <c r="G100" s="653"/>
      <c r="H100" s="653"/>
      <c r="I100" s="96"/>
      <c r="J100" s="96"/>
      <c r="K100" s="96"/>
      <c r="L100" s="96"/>
      <c r="M100" s="337" cm="1">
        <f t="array" ref="M100">_xlfn.IFS(
H100=0,(I100*F100)+J100+(L100*0.75)*G100*F100,
AND(H100&gt;0,H100&lt;2),(I100*F100)+J100+(K100*H100*F100)+(L100*0.75)*G100*F100,
H100&gt;=2,((I100*F100)+J100+(K100*H100*F100)+(L100*0.75)*2*F100)+(L100*(G100-2)*F100))</f>
        <v>0</v>
      </c>
      <c r="N100" s="97"/>
    </row>
    <row r="101" spans="2:14" hidden="1" x14ac:dyDescent="0.25">
      <c r="B101" s="91"/>
      <c r="C101" s="94"/>
      <c r="D101" s="103"/>
      <c r="E101" s="95"/>
      <c r="F101" s="653"/>
      <c r="G101" s="653"/>
      <c r="H101" s="653"/>
      <c r="I101" s="96"/>
      <c r="J101" s="96"/>
      <c r="K101" s="96"/>
      <c r="L101" s="96"/>
      <c r="M101" s="337" cm="1">
        <f t="array" ref="M101">_xlfn.IFS(
H101=0,(I101*F101)+J101+(L101*0.75)*G101*F101,
AND(H101&gt;0,H101&lt;2),(I101*F101)+J101+(K101*H101*F101)+(L101*0.75)*G101*F101,
H101&gt;=2,((I101*F101)+J101+(K101*H101*F101)+(L101*0.75)*2*F101)+(L101*(G101-2)*F101))</f>
        <v>0</v>
      </c>
      <c r="N101" s="97"/>
    </row>
    <row r="102" spans="2:14" hidden="1" x14ac:dyDescent="0.25">
      <c r="B102" s="91"/>
      <c r="C102" s="94"/>
      <c r="D102" s="103"/>
      <c r="E102" s="95"/>
      <c r="F102" s="653"/>
      <c r="G102" s="653"/>
      <c r="H102" s="653"/>
      <c r="I102" s="96"/>
      <c r="J102" s="96"/>
      <c r="K102" s="96"/>
      <c r="L102" s="96"/>
      <c r="M102" s="337" cm="1">
        <f t="array" ref="M102">_xlfn.IFS(
H102=0,(I102*F102)+J102+(L102*0.75)*G102*F102,
AND(H102&gt;0,H102&lt;2),(I102*F102)+J102+(K102*H102*F102)+(L102*0.75)*G102*F102,
H102&gt;=2,((I102*F102)+J102+(K102*H102*F102)+(L102*0.75)*2*F102)+(L102*(G102-2)*F102))</f>
        <v>0</v>
      </c>
      <c r="N102" s="97"/>
    </row>
    <row r="103" spans="2:14" hidden="1" x14ac:dyDescent="0.25">
      <c r="B103" s="91"/>
      <c r="C103" s="94"/>
      <c r="D103" s="103"/>
      <c r="E103" s="95"/>
      <c r="F103" s="653"/>
      <c r="G103" s="653"/>
      <c r="H103" s="653"/>
      <c r="I103" s="96"/>
      <c r="J103" s="96"/>
      <c r="K103" s="96"/>
      <c r="L103" s="96"/>
      <c r="M103" s="337" cm="1">
        <f t="array" ref="M103">_xlfn.IFS(
H103=0,(I103*F103)+J103+(L103*0.75)*G103*F103,
AND(H103&gt;0,H103&lt;2),(I103*F103)+J103+(K103*H103*F103)+(L103*0.75)*G103*F103,
H103&gt;=2,((I103*F103)+J103+(K103*H103*F103)+(L103*0.75)*2*F103)+(L103*(G103-2)*F103))</f>
        <v>0</v>
      </c>
      <c r="N103" s="97"/>
    </row>
    <row r="104" spans="2:14" hidden="1" x14ac:dyDescent="0.25">
      <c r="B104" s="91"/>
      <c r="C104" s="94"/>
      <c r="D104" s="103"/>
      <c r="E104" s="95"/>
      <c r="F104" s="653"/>
      <c r="G104" s="653"/>
      <c r="H104" s="653"/>
      <c r="I104" s="96"/>
      <c r="J104" s="96"/>
      <c r="K104" s="96"/>
      <c r="L104" s="96"/>
      <c r="M104" s="337" cm="1">
        <f t="array" ref="M104">_xlfn.IFS(
H104=0,(I104*F104)+J104+(L104*0.75)*G104*F104,
AND(H104&gt;0,H104&lt;2),(I104*F104)+J104+(K104*H104*F104)+(L104*0.75)*G104*F104,
H104&gt;=2,((I104*F104)+J104+(K104*H104*F104)+(L104*0.75)*2*F104)+(L104*(G104-2)*F104))</f>
        <v>0</v>
      </c>
      <c r="N104" s="97"/>
    </row>
    <row r="105" spans="2:14" hidden="1" x14ac:dyDescent="0.25">
      <c r="B105" s="91"/>
      <c r="C105" s="94"/>
      <c r="D105" s="103"/>
      <c r="E105" s="95"/>
      <c r="F105" s="653"/>
      <c r="G105" s="653"/>
      <c r="H105" s="653"/>
      <c r="I105" s="96"/>
      <c r="J105" s="96"/>
      <c r="K105" s="96"/>
      <c r="L105" s="96"/>
      <c r="M105" s="337" cm="1">
        <f t="array" ref="M105">_xlfn.IFS(
H105=0,(I105*F105)+J105+(L105*0.75)*G105*F105,
AND(H105&gt;0,H105&lt;2),(I105*F105)+J105+(K105*H105*F105)+(L105*0.75)*G105*F105,
H105&gt;=2,((I105*F105)+J105+(K105*H105*F105)+(L105*0.75)*2*F105)+(L105*(G105-2)*F105))</f>
        <v>0</v>
      </c>
      <c r="N105" s="97"/>
    </row>
    <row r="106" spans="2:14" hidden="1" x14ac:dyDescent="0.25">
      <c r="B106" s="91"/>
      <c r="C106" s="94"/>
      <c r="D106" s="103"/>
      <c r="E106" s="95"/>
      <c r="F106" s="653"/>
      <c r="G106" s="653"/>
      <c r="H106" s="653"/>
      <c r="I106" s="96"/>
      <c r="J106" s="96"/>
      <c r="K106" s="96"/>
      <c r="L106" s="96"/>
      <c r="M106" s="337" cm="1">
        <f t="array" ref="M106">_xlfn.IFS(
H106=0,(I106*F106)+J106+(L106*0.75)*G106*F106,
AND(H106&gt;0,H106&lt;2),(I106*F106)+J106+(K106*H106*F106)+(L106*0.75)*G106*F106,
H106&gt;=2,((I106*F106)+J106+(K106*H106*F106)+(L106*0.75)*2*F106)+(L106*(G106-2)*F106))</f>
        <v>0</v>
      </c>
      <c r="N106" s="97"/>
    </row>
    <row r="107" spans="2:14" ht="13" hidden="1" thickBot="1" x14ac:dyDescent="0.3">
      <c r="B107" s="302"/>
      <c r="C107" s="307"/>
      <c r="D107" s="663"/>
      <c r="E107" s="303"/>
      <c r="F107" s="654"/>
      <c r="G107" s="654"/>
      <c r="H107" s="654"/>
      <c r="I107" s="304"/>
      <c r="J107" s="304"/>
      <c r="K107" s="304"/>
      <c r="L107" s="304"/>
      <c r="M107" s="346" cm="1">
        <f t="array" ref="M107">_xlfn.IFS(
H107=0,(I107*F107)+J107+(L107*0.75)*G107*F107,
AND(H107&gt;0,H107&lt;2),(I107*F107)+J107+(K107*H107*F107)+(L107*0.75)*G107*F107,
H107&gt;=2,((I107*F107)+J107+(K107*H107*F107)+(L107*0.75)*2*F107)+(L107*(G107-2)*F107))</f>
        <v>0</v>
      </c>
      <c r="N107" s="305"/>
    </row>
    <row r="108" spans="2:14" ht="13.5" thickBot="1" x14ac:dyDescent="0.3">
      <c r="B108" s="345"/>
      <c r="C108" s="331" t="s">
        <v>65</v>
      </c>
      <c r="D108" s="338"/>
      <c r="E108" s="338"/>
      <c r="F108" s="347"/>
      <c r="G108" s="347"/>
      <c r="H108" s="347"/>
      <c r="I108" s="348"/>
      <c r="J108" s="348"/>
      <c r="K108" s="348"/>
      <c r="L108" s="348"/>
      <c r="M108" s="349"/>
      <c r="N108" s="350"/>
    </row>
    <row r="109" spans="2:14" ht="13" thickBot="1" x14ac:dyDescent="0.3">
      <c r="B109" s="298"/>
      <c r="C109" s="306"/>
      <c r="D109" s="662"/>
      <c r="E109" s="299"/>
      <c r="F109" s="652"/>
      <c r="G109" s="652"/>
      <c r="H109" s="652"/>
      <c r="I109" s="300"/>
      <c r="J109" s="300"/>
      <c r="K109" s="300"/>
      <c r="L109" s="300"/>
      <c r="M109" s="337" cm="1">
        <f t="array" ref="M109">_xlfn.IFS(
H109=0,(I109*F109)+J109+(L109*0.75)*G109*F109,
AND(H109&gt;0,H109&lt;2),(I109*F109)+J109+(K109*H109*F109)+(L109*0.75)*G109*F109,
H109&gt;=2,((I109*F109)+J109+(K109*H109*F109)+(L109*0.75)*2*F109)+(L109*(G109-2)*F109))</f>
        <v>0</v>
      </c>
      <c r="N109" s="301"/>
    </row>
    <row r="110" spans="2:14" hidden="1" x14ac:dyDescent="0.25">
      <c r="B110" s="91"/>
      <c r="C110" s="94"/>
      <c r="D110" s="103"/>
      <c r="E110" s="95"/>
      <c r="F110" s="653"/>
      <c r="G110" s="653"/>
      <c r="H110" s="653"/>
      <c r="I110" s="96"/>
      <c r="J110" s="96"/>
      <c r="K110" s="96"/>
      <c r="L110" s="96"/>
      <c r="M110" s="337" cm="1">
        <f t="array" ref="M110">_xlfn.IFS(
H110=0,(I110*F110)+J110+(L110*0.75)*G110*F110,
AND(H110&gt;0,H110&lt;2),(I110*F110)+J110+(K110*H110*F110)+(L110*0.75)*G110*F110,
H110&gt;=2,((I110*F110)+J110+(K110*H110*F110)+(L110*0.75)*2*F110)+(L110*(G110-2)*F110))</f>
        <v>0</v>
      </c>
      <c r="N110" s="97"/>
    </row>
    <row r="111" spans="2:14" hidden="1" x14ac:dyDescent="0.25">
      <c r="B111" s="91"/>
      <c r="C111" s="94"/>
      <c r="D111" s="103"/>
      <c r="E111" s="95"/>
      <c r="F111" s="653"/>
      <c r="G111" s="653"/>
      <c r="H111" s="653"/>
      <c r="I111" s="96"/>
      <c r="J111" s="96"/>
      <c r="K111" s="96"/>
      <c r="L111" s="96"/>
      <c r="M111" s="337" cm="1">
        <f t="array" ref="M111">_xlfn.IFS(
H111=0,(I111*F111)+J111+(L111*0.75)*G111*F111,
AND(H111&gt;0,H111&lt;2),(I111*F111)+J111+(K111*H111*F111)+(L111*0.75)*G111*F111,
H111&gt;=2,((I111*F111)+J111+(K111*H111*F111)+(L111*0.75)*2*F111)+(L111*(G111-2)*F111))</f>
        <v>0</v>
      </c>
      <c r="N111" s="97"/>
    </row>
    <row r="112" spans="2:14" hidden="1" x14ac:dyDescent="0.25">
      <c r="B112" s="91"/>
      <c r="C112" s="94"/>
      <c r="D112" s="103"/>
      <c r="E112" s="95"/>
      <c r="F112" s="653"/>
      <c r="G112" s="653"/>
      <c r="H112" s="653"/>
      <c r="I112" s="96"/>
      <c r="J112" s="96"/>
      <c r="K112" s="96"/>
      <c r="L112" s="96"/>
      <c r="M112" s="337" cm="1">
        <f t="array" ref="M112">_xlfn.IFS(
H112=0,(I112*F112)+J112+(L112*0.75)*G112*F112,
AND(H112&gt;0,H112&lt;2),(I112*F112)+J112+(K112*H112*F112)+(L112*0.75)*G112*F112,
H112&gt;=2,((I112*F112)+J112+(K112*H112*F112)+(L112*0.75)*2*F112)+(L112*(G112-2)*F112))</f>
        <v>0</v>
      </c>
      <c r="N112" s="97"/>
    </row>
    <row r="113" spans="2:14" hidden="1" x14ac:dyDescent="0.25">
      <c r="B113" s="91"/>
      <c r="C113" s="94"/>
      <c r="D113" s="103"/>
      <c r="E113" s="95"/>
      <c r="F113" s="653"/>
      <c r="G113" s="653"/>
      <c r="H113" s="653"/>
      <c r="I113" s="96"/>
      <c r="J113" s="96"/>
      <c r="K113" s="96"/>
      <c r="L113" s="96"/>
      <c r="M113" s="337" cm="1">
        <f t="array" ref="M113">_xlfn.IFS(
H113=0,(I113*F113)+J113+(L113*0.75)*G113*F113,
AND(H113&gt;0,H113&lt;2),(I113*F113)+J113+(K113*H113*F113)+(L113*0.75)*G113*F113,
H113&gt;=2,((I113*F113)+J113+(K113*H113*F113)+(L113*0.75)*2*F113)+(L113*(G113-2)*F113))</f>
        <v>0</v>
      </c>
      <c r="N113" s="97"/>
    </row>
    <row r="114" spans="2:14" hidden="1" x14ac:dyDescent="0.25">
      <c r="B114" s="91"/>
      <c r="C114" s="94"/>
      <c r="D114" s="103"/>
      <c r="E114" s="95"/>
      <c r="F114" s="653"/>
      <c r="G114" s="653"/>
      <c r="H114" s="653"/>
      <c r="I114" s="96"/>
      <c r="J114" s="96"/>
      <c r="K114" s="96"/>
      <c r="L114" s="96"/>
      <c r="M114" s="337" cm="1">
        <f t="array" ref="M114">_xlfn.IFS(
H114=0,(I114*F114)+J114+(L114*0.75)*G114*F114,
AND(H114&gt;0,H114&lt;2),(I114*F114)+J114+(K114*H114*F114)+(L114*0.75)*G114*F114,
H114&gt;=2,((I114*F114)+J114+(K114*H114*F114)+(L114*0.75)*2*F114)+(L114*(G114-2)*F114))</f>
        <v>0</v>
      </c>
      <c r="N114" s="97"/>
    </row>
    <row r="115" spans="2:14" hidden="1" x14ac:dyDescent="0.25">
      <c r="B115" s="91"/>
      <c r="C115" s="94"/>
      <c r="D115" s="103"/>
      <c r="E115" s="95"/>
      <c r="F115" s="653"/>
      <c r="G115" s="653"/>
      <c r="H115" s="653"/>
      <c r="I115" s="96"/>
      <c r="J115" s="96"/>
      <c r="K115" s="96"/>
      <c r="L115" s="96"/>
      <c r="M115" s="337" cm="1">
        <f t="array" ref="M115">_xlfn.IFS(
H115=0,(I115*F115)+J115+(L115*0.75)*G115*F115,
AND(H115&gt;0,H115&lt;2),(I115*F115)+J115+(K115*H115*F115)+(L115*0.75)*G115*F115,
H115&gt;=2,((I115*F115)+J115+(K115*H115*F115)+(L115*0.75)*2*F115)+(L115*(G115-2)*F115))</f>
        <v>0</v>
      </c>
      <c r="N115" s="97"/>
    </row>
    <row r="116" spans="2:14" hidden="1" x14ac:dyDescent="0.25">
      <c r="B116" s="91"/>
      <c r="C116" s="94"/>
      <c r="D116" s="103"/>
      <c r="E116" s="95"/>
      <c r="F116" s="653"/>
      <c r="G116" s="653"/>
      <c r="H116" s="653"/>
      <c r="I116" s="96"/>
      <c r="J116" s="96"/>
      <c r="K116" s="96"/>
      <c r="L116" s="96"/>
      <c r="M116" s="337" cm="1">
        <f t="array" ref="M116">_xlfn.IFS(
H116=0,(I116*F116)+J116+(L116*0.75)*G116*F116,
AND(H116&gt;0,H116&lt;2),(I116*F116)+J116+(K116*H116*F116)+(L116*0.75)*G116*F116,
H116&gt;=2,((I116*F116)+J116+(K116*H116*F116)+(L116*0.75)*2*F116)+(L116*(G116-2)*F116))</f>
        <v>0</v>
      </c>
      <c r="N116" s="97"/>
    </row>
    <row r="117" spans="2:14" hidden="1" x14ac:dyDescent="0.25">
      <c r="B117" s="91"/>
      <c r="C117" s="94"/>
      <c r="D117" s="103"/>
      <c r="E117" s="95"/>
      <c r="F117" s="653"/>
      <c r="G117" s="653"/>
      <c r="H117" s="653"/>
      <c r="I117" s="96"/>
      <c r="J117" s="96"/>
      <c r="K117" s="96"/>
      <c r="L117" s="96"/>
      <c r="M117" s="337" cm="1">
        <f t="array" ref="M117">_xlfn.IFS(
H117=0,(I117*F117)+J117+(L117*0.75)*G117*F117,
AND(H117&gt;0,H117&lt;2),(I117*F117)+J117+(K117*H117*F117)+(L117*0.75)*G117*F117,
H117&gt;=2,((I117*F117)+J117+(K117*H117*F117)+(L117*0.75)*2*F117)+(L117*(G117-2)*F117))</f>
        <v>0</v>
      </c>
      <c r="N117" s="97"/>
    </row>
    <row r="118" spans="2:14" hidden="1" x14ac:dyDescent="0.25">
      <c r="B118" s="91"/>
      <c r="C118" s="94"/>
      <c r="D118" s="103"/>
      <c r="E118" s="95"/>
      <c r="F118" s="653"/>
      <c r="G118" s="653"/>
      <c r="H118" s="653"/>
      <c r="I118" s="96"/>
      <c r="J118" s="96"/>
      <c r="K118" s="96"/>
      <c r="L118" s="96"/>
      <c r="M118" s="337" cm="1">
        <f t="array" ref="M118">_xlfn.IFS(
H118=0,(I118*F118)+J118+(L118*0.75)*G118*F118,
AND(H118&gt;0,H118&lt;2),(I118*F118)+J118+(K118*H118*F118)+(L118*0.75)*G118*F118,
H118&gt;=2,((I118*F118)+J118+(K118*H118*F118)+(L118*0.75)*2*F118)+(L118*(G118-2)*F118))</f>
        <v>0</v>
      </c>
      <c r="N118" s="97"/>
    </row>
    <row r="119" spans="2:14" ht="13" hidden="1" thickBot="1" x14ac:dyDescent="0.3">
      <c r="B119" s="302"/>
      <c r="C119" s="307"/>
      <c r="D119" s="663"/>
      <c r="E119" s="303"/>
      <c r="F119" s="654"/>
      <c r="G119" s="654"/>
      <c r="H119" s="654"/>
      <c r="I119" s="304"/>
      <c r="J119" s="304"/>
      <c r="K119" s="304"/>
      <c r="L119" s="304"/>
      <c r="M119" s="346" cm="1">
        <f t="array" ref="M119">_xlfn.IFS(
H119=0,(I119*F119)+J119+(L119*0.75)*G119*F119,
AND(H119&gt;0,H119&lt;2),(I119*F119)+J119+(K119*H119*F119)+(L119*0.75)*G119*F119,
H119&gt;=2,((I119*F119)+J119+(K119*H119*F119)+(L119*0.75)*2*F119)+(L119*(G119-2)*F119))</f>
        <v>0</v>
      </c>
      <c r="N119" s="305"/>
    </row>
    <row r="120" spans="2:14" ht="13.5" thickBot="1" x14ac:dyDescent="0.3">
      <c r="B120" s="854" t="s">
        <v>72</v>
      </c>
      <c r="C120" s="855"/>
      <c r="D120" s="356"/>
      <c r="E120" s="356"/>
      <c r="F120" s="357"/>
      <c r="G120" s="357"/>
      <c r="H120" s="357"/>
      <c r="I120" s="358"/>
      <c r="J120" s="358"/>
      <c r="K120" s="358"/>
      <c r="L120" s="358"/>
      <c r="M120" s="354">
        <f>SUM(M94:M107)+SUM(M109:M119)</f>
        <v>0</v>
      </c>
      <c r="N120" s="359"/>
    </row>
    <row r="121" spans="2:14" s="319" customFormat="1" ht="14.5" thickBot="1" x14ac:dyDescent="0.3">
      <c r="B121" s="688"/>
      <c r="C121" s="689" t="s">
        <v>61</v>
      </c>
      <c r="D121" s="848" t="s">
        <v>73</v>
      </c>
      <c r="E121" s="848"/>
      <c r="F121" s="848"/>
      <c r="G121" s="848"/>
      <c r="H121" s="848"/>
      <c r="I121" s="848"/>
      <c r="J121" s="848"/>
      <c r="K121" s="848"/>
      <c r="L121" s="848"/>
      <c r="M121" s="848"/>
      <c r="N121" s="849"/>
    </row>
    <row r="122" spans="2:14" s="336" customFormat="1" ht="13" x14ac:dyDescent="0.25">
      <c r="B122" s="298"/>
      <c r="C122" s="306"/>
      <c r="D122" s="662"/>
      <c r="E122" s="299"/>
      <c r="F122" s="652"/>
      <c r="G122" s="652"/>
      <c r="H122" s="652"/>
      <c r="I122" s="300"/>
      <c r="J122" s="300"/>
      <c r="K122" s="300"/>
      <c r="L122" s="300"/>
      <c r="M122" s="300" cm="1">
        <f t="array" ref="M122">_xlfn.IFS(
H122=0,(I122*F122)+J122+(L122*0.75)*G122*F122,
AND(H122&gt;0,H122&lt;2),(I122*F122)+J122+(K122*H122*F122)+(L122*0.75)*G122*F122,
H122&gt;=2,((I122*F122)+J122+(K122*H122*F122)+(L122*0.75)*2*F122)+(L122*(G122-2)*F122))</f>
        <v>0</v>
      </c>
      <c r="N122" s="301"/>
    </row>
    <row r="123" spans="2:14" s="336" customFormat="1" ht="13" x14ac:dyDescent="0.25">
      <c r="B123" s="91"/>
      <c r="C123" s="94"/>
      <c r="D123" s="103"/>
      <c r="E123" s="95"/>
      <c r="F123" s="653"/>
      <c r="G123" s="653"/>
      <c r="H123" s="653"/>
      <c r="I123" s="96"/>
      <c r="J123" s="96"/>
      <c r="K123" s="96"/>
      <c r="L123" s="96"/>
      <c r="M123" s="704" cm="1">
        <f t="array" ref="M123">_xlfn.IFS(
H123=0,(I123*F123)+J123+(L123*0.75)*G123*F123,
AND(H123&gt;0,H123&lt;2),(I123*F123)+J123+(K123*H123*F123)+(L123*0.75)*G123*F123,
H123&gt;=2,((I123*F123)+J123+(K123*H123*F123)+(L123*0.75)*2*F123)+(L123*(G123-2)*F123))</f>
        <v>0</v>
      </c>
      <c r="N123" s="97"/>
    </row>
    <row r="124" spans="2:14" x14ac:dyDescent="0.25">
      <c r="B124" s="91"/>
      <c r="C124" s="94"/>
      <c r="D124" s="103"/>
      <c r="E124" s="95"/>
      <c r="F124" s="653"/>
      <c r="G124" s="653"/>
      <c r="H124" s="653"/>
      <c r="I124" s="96"/>
      <c r="J124" s="96"/>
      <c r="K124" s="96"/>
      <c r="L124" s="96"/>
      <c r="M124" s="704" cm="1">
        <f t="array" ref="M124">_xlfn.IFS(
H124=0,(I124*F124)+J124+(L124*0.75)*G124*F124,
AND(H124&gt;0,H124&lt;2),(I124*F124)+J124+(K124*H124*F124)+(L124*0.75)*G124*F124,
H124&gt;=2,((I124*F124)+J124+(K124*H124*F124)+(L124*0.75)*2*F124)+(L124*(G124-2)*F124))</f>
        <v>0</v>
      </c>
      <c r="N124" s="97"/>
    </row>
    <row r="125" spans="2:14" ht="13" thickBot="1" x14ac:dyDescent="0.3">
      <c r="B125" s="91"/>
      <c r="C125" s="94"/>
      <c r="D125" s="103"/>
      <c r="E125" s="95"/>
      <c r="F125" s="653"/>
      <c r="G125" s="653"/>
      <c r="H125" s="653"/>
      <c r="I125" s="96"/>
      <c r="J125" s="96"/>
      <c r="K125" s="96"/>
      <c r="L125" s="96"/>
      <c r="M125" s="704" cm="1">
        <f t="array" ref="M125">_xlfn.IFS(
H125=0,(I125*F125)+J125+(L125*0.75)*G125*F125,
AND(H125&gt;0,H125&lt;2),(I125*F125)+J125+(K125*H125*F125)+(L125*0.75)*G125*F125,
H125&gt;=2,((I125*F125)+J125+(K125*H125*F125)+(L125*0.75)*2*F125)+(L125*(G125-2)*F125))</f>
        <v>0</v>
      </c>
      <c r="N125" s="97"/>
    </row>
    <row r="126" spans="2:14" hidden="1" x14ac:dyDescent="0.25">
      <c r="B126" s="91"/>
      <c r="C126" s="94"/>
      <c r="D126" s="103"/>
      <c r="E126" s="95"/>
      <c r="F126" s="653"/>
      <c r="G126" s="653"/>
      <c r="H126" s="653"/>
      <c r="I126" s="96"/>
      <c r="J126" s="96"/>
      <c r="K126" s="96"/>
      <c r="L126" s="96"/>
      <c r="M126" s="704" cm="1">
        <f t="array" ref="M126">_xlfn.IFS(
H126=0,(I126*F126)+J126+(L126*0.75)*G126*F126,
AND(H126&gt;0,H126&lt;2),(I126*F126)+J126+(K126*H126*F126)+(L126*0.75)*G126*F126,
H126&gt;=2,((I126*F126)+J126+(K126*H126*F126)+(L126*0.75)*2*F126)+(L126*(G126-2)*F126))</f>
        <v>0</v>
      </c>
      <c r="N126" s="97"/>
    </row>
    <row r="127" spans="2:14" hidden="1" x14ac:dyDescent="0.25">
      <c r="B127" s="91"/>
      <c r="C127" s="94"/>
      <c r="D127" s="103"/>
      <c r="E127" s="95"/>
      <c r="F127" s="653"/>
      <c r="G127" s="653"/>
      <c r="H127" s="653"/>
      <c r="I127" s="96"/>
      <c r="J127" s="96"/>
      <c r="K127" s="96"/>
      <c r="L127" s="96"/>
      <c r="M127" s="704" cm="1">
        <f t="array" ref="M127">_xlfn.IFS(
H127=0,(I127*F127)+J127+(L127*0.75)*G127*F127,
AND(H127&gt;0,H127&lt;2),(I127*F127)+J127+(K127*H127*F127)+(L127*0.75)*G127*F127,
H127&gt;=2,((I127*F127)+J127+(K127*H127*F127)+(L127*0.75)*2*F127)+(L127*(G127-2)*F127))</f>
        <v>0</v>
      </c>
      <c r="N127" s="97"/>
    </row>
    <row r="128" spans="2:14" hidden="1" x14ac:dyDescent="0.25">
      <c r="B128" s="91"/>
      <c r="C128" s="94"/>
      <c r="D128" s="103"/>
      <c r="E128" s="95"/>
      <c r="F128" s="653"/>
      <c r="G128" s="653"/>
      <c r="H128" s="653"/>
      <c r="I128" s="96"/>
      <c r="J128" s="96"/>
      <c r="K128" s="96"/>
      <c r="L128" s="96"/>
      <c r="M128" s="704" cm="1">
        <f t="array" ref="M128">_xlfn.IFS(
H128=0,(I128*F128)+J128+(L128*0.75)*G128*F128,
AND(H128&gt;0,H128&lt;2),(I128*F128)+J128+(K128*H128*F128)+(L128*0.75)*G128*F128,
H128&gt;=2,((I128*F128)+J128+(K128*H128*F128)+(L128*0.75)*2*F128)+(L128*(G128-2)*F128))</f>
        <v>0</v>
      </c>
      <c r="N128" s="97"/>
    </row>
    <row r="129" spans="2:14" hidden="1" x14ac:dyDescent="0.25">
      <c r="B129" s="91"/>
      <c r="C129" s="94"/>
      <c r="D129" s="103"/>
      <c r="E129" s="95"/>
      <c r="F129" s="653"/>
      <c r="G129" s="653"/>
      <c r="H129" s="653"/>
      <c r="I129" s="96"/>
      <c r="J129" s="96"/>
      <c r="K129" s="96"/>
      <c r="L129" s="96"/>
      <c r="M129" s="704" cm="1">
        <f t="array" ref="M129">_xlfn.IFS(
H129=0,(I129*F129)+J129+(L129*0.75)*G129*F129,
AND(H129&gt;0,H129&lt;2),(I129*F129)+J129+(K129*H129*F129)+(L129*0.75)*G129*F129,
H129&gt;=2,((I129*F129)+J129+(K129*H129*F129)+(L129*0.75)*2*F129)+(L129*(G129-2)*F129))</f>
        <v>0</v>
      </c>
      <c r="N129" s="97"/>
    </row>
    <row r="130" spans="2:14" hidden="1" x14ac:dyDescent="0.25">
      <c r="B130" s="91"/>
      <c r="C130" s="94"/>
      <c r="D130" s="103"/>
      <c r="E130" s="95"/>
      <c r="F130" s="653"/>
      <c r="G130" s="653"/>
      <c r="H130" s="653"/>
      <c r="I130" s="96"/>
      <c r="J130" s="96"/>
      <c r="K130" s="96"/>
      <c r="L130" s="96"/>
      <c r="M130" s="704" cm="1">
        <f t="array" ref="M130">_xlfn.IFS(
H130=0,(I130*F130)+J130+(L130*0.75)*G130*F130,
AND(H130&gt;0,H130&lt;2),(I130*F130)+J130+(K130*H130*F130)+(L130*0.75)*G130*F130,
H130&gt;=2,((I130*F130)+J130+(K130*H130*F130)+(L130*0.75)*2*F130)+(L130*(G130-2)*F130))</f>
        <v>0</v>
      </c>
      <c r="N130" s="97"/>
    </row>
    <row r="131" spans="2:14" hidden="1" x14ac:dyDescent="0.25">
      <c r="B131" s="91"/>
      <c r="C131" s="94"/>
      <c r="D131" s="103"/>
      <c r="E131" s="95"/>
      <c r="F131" s="653"/>
      <c r="G131" s="653"/>
      <c r="H131" s="653"/>
      <c r="I131" s="96"/>
      <c r="J131" s="96"/>
      <c r="K131" s="96"/>
      <c r="L131" s="96"/>
      <c r="M131" s="704" cm="1">
        <f t="array" ref="M131">_xlfn.IFS(
H131=0,(I131*F131)+J131+(L131*0.75)*G131*F131,
AND(H131&gt;0,H131&lt;2),(I131*F131)+J131+(K131*H131*F131)+(L131*0.75)*G131*F131,
H131&gt;=2,((I131*F131)+J131+(K131*H131*F131)+(L131*0.75)*2*F131)+(L131*(G131-2)*F131))</f>
        <v>0</v>
      </c>
      <c r="N131" s="97"/>
    </row>
    <row r="132" spans="2:14" hidden="1" x14ac:dyDescent="0.25">
      <c r="B132" s="91"/>
      <c r="C132" s="94"/>
      <c r="D132" s="103"/>
      <c r="E132" s="95"/>
      <c r="F132" s="653"/>
      <c r="G132" s="653"/>
      <c r="H132" s="653"/>
      <c r="I132" s="96"/>
      <c r="J132" s="96"/>
      <c r="K132" s="96"/>
      <c r="L132" s="96"/>
      <c r="M132" s="704" cm="1">
        <f t="array" ref="M132">_xlfn.IFS(
H132=0,(I132*F132)+J132+(L132*0.75)*G132*F132,
AND(H132&gt;0,H132&lt;2),(I132*F132)+J132+(K132*H132*F132)+(L132*0.75)*G132*F132,
H132&gt;=2,((I132*F132)+J132+(K132*H132*F132)+(L132*0.75)*2*F132)+(L132*(G132-2)*F132))</f>
        <v>0</v>
      </c>
      <c r="N132" s="97"/>
    </row>
    <row r="133" spans="2:14" hidden="1" x14ac:dyDescent="0.25">
      <c r="B133" s="91"/>
      <c r="C133" s="94"/>
      <c r="D133" s="103"/>
      <c r="E133" s="95"/>
      <c r="F133" s="653"/>
      <c r="G133" s="653"/>
      <c r="H133" s="653"/>
      <c r="I133" s="96"/>
      <c r="J133" s="96"/>
      <c r="K133" s="96"/>
      <c r="L133" s="96"/>
      <c r="M133" s="704" cm="1">
        <f t="array" ref="M133">_xlfn.IFS(
H133=0,(I133*F133)+J133+(L133*0.75)*G133*F133,
AND(H133&gt;0,H133&lt;2),(I133*F133)+J133+(K133*H133*F133)+(L133*0.75)*G133*F133,
H133&gt;=2,((I133*F133)+J133+(K133*H133*F133)+(L133*0.75)*2*F133)+(L133*(G133-2)*F133))</f>
        <v>0</v>
      </c>
      <c r="N133" s="97"/>
    </row>
    <row r="134" spans="2:14" hidden="1" x14ac:dyDescent="0.25">
      <c r="B134" s="91"/>
      <c r="C134" s="94"/>
      <c r="D134" s="103"/>
      <c r="E134" s="95"/>
      <c r="F134" s="653"/>
      <c r="G134" s="653"/>
      <c r="H134" s="653"/>
      <c r="I134" s="96"/>
      <c r="J134" s="96"/>
      <c r="K134" s="96"/>
      <c r="L134" s="96"/>
      <c r="M134" s="704" cm="1">
        <f t="array" ref="M134">_xlfn.IFS(
H134=0,(I134*F134)+J134+(L134*0.75)*G134*F134,
AND(H134&gt;0,H134&lt;2),(I134*F134)+J134+(K134*H134*F134)+(L134*0.75)*G134*F134,
H134&gt;=2,((I134*F134)+J134+(K134*H134*F134)+(L134*0.75)*2*F134)+(L134*(G134-2)*F134))</f>
        <v>0</v>
      </c>
      <c r="N134" s="97"/>
    </row>
    <row r="135" spans="2:14" ht="13" hidden="1" thickBot="1" x14ac:dyDescent="0.3">
      <c r="B135" s="302"/>
      <c r="C135" s="307"/>
      <c r="D135" s="663"/>
      <c r="E135" s="303"/>
      <c r="F135" s="654"/>
      <c r="G135" s="654"/>
      <c r="H135" s="654"/>
      <c r="I135" s="304"/>
      <c r="J135" s="304"/>
      <c r="K135" s="304"/>
      <c r="L135" s="304"/>
      <c r="M135" s="705" cm="1">
        <f t="array" ref="M135">_xlfn.IFS(
H135=0,(I135*F135)+J135+(L135*0.75)*G135*F135,
AND(H135&gt;0,H135&lt;2),(I135*F135)+J135+(K135*H135*F135)+(L135*0.75)*G135*F135,
H135&gt;=2,((I135*F135)+J135+(K135*H135*F135)+(L135*0.75)*2*F135)+(L135*(G135-2)*F135))</f>
        <v>0</v>
      </c>
      <c r="N135" s="305"/>
    </row>
    <row r="136" spans="2:14" ht="13.5" thickBot="1" x14ac:dyDescent="0.3">
      <c r="B136" s="345"/>
      <c r="C136" s="331" t="s">
        <v>65</v>
      </c>
      <c r="D136" s="338"/>
      <c r="E136" s="338"/>
      <c r="F136" s="347"/>
      <c r="G136" s="347"/>
      <c r="H136" s="347"/>
      <c r="I136" s="348"/>
      <c r="J136" s="348"/>
      <c r="K136" s="348"/>
      <c r="L136" s="348"/>
      <c r="M136" s="349"/>
      <c r="N136" s="350"/>
    </row>
    <row r="137" spans="2:14" x14ac:dyDescent="0.25">
      <c r="B137" s="298"/>
      <c r="C137" s="306"/>
      <c r="D137" s="664"/>
      <c r="E137" s="655"/>
      <c r="F137" s="656"/>
      <c r="G137" s="656"/>
      <c r="H137" s="656"/>
      <c r="I137" s="300"/>
      <c r="J137" s="300"/>
      <c r="K137" s="300"/>
      <c r="L137" s="300"/>
      <c r="M137" s="300" cm="1">
        <f t="array" ref="M137">_xlfn.IFS(
H137=0,(I137*F137)+J137+(L137*0.75)*G137*F137,
AND(H137&gt;0,H137&lt;2),(I137*F137)+J137+(K137*H137*F137)+(L137*0.75)*G137*F137,
H137&gt;=2,((I137*F137)+J137+(K137*H137*F137)+(L137*0.75)*2*F137)+(L137*(G137-2)*F137))</f>
        <v>0</v>
      </c>
      <c r="N137" s="301"/>
    </row>
    <row r="138" spans="2:14" hidden="1" x14ac:dyDescent="0.25">
      <c r="B138" s="91"/>
      <c r="C138" s="94"/>
      <c r="D138" s="297"/>
      <c r="E138" s="657"/>
      <c r="F138" s="658"/>
      <c r="G138" s="658"/>
      <c r="H138" s="658"/>
      <c r="I138" s="96"/>
      <c r="J138" s="96"/>
      <c r="K138" s="96"/>
      <c r="L138" s="96"/>
      <c r="M138" s="704" cm="1">
        <f t="array" ref="M138">_xlfn.IFS(
H138=0,(I138*F138)+J138+(L138*0.75)*G138*F138,
AND(H138&gt;0,H138&lt;2),(I138*F138)+J138+(K138*H138*F138)+(L138*0.75)*G138*F138,
H138&gt;=2,((I138*F138)+J138+(K138*H138*F138)+(L138*0.75)*2*F138)+(L138*(G138-2)*F138))</f>
        <v>0</v>
      </c>
      <c r="N138" s="97"/>
    </row>
    <row r="139" spans="2:14" hidden="1" x14ac:dyDescent="0.25">
      <c r="B139" s="91"/>
      <c r="C139" s="94"/>
      <c r="D139" s="297"/>
      <c r="E139" s="657"/>
      <c r="F139" s="658"/>
      <c r="G139" s="658"/>
      <c r="H139" s="658"/>
      <c r="I139" s="96"/>
      <c r="J139" s="96"/>
      <c r="K139" s="96"/>
      <c r="L139" s="96"/>
      <c r="M139" s="704" cm="1">
        <f t="array" ref="M139">_xlfn.IFS(
H139=0,(I139*F139)+J139+(L139*0.75)*G139*F139,
AND(H139&gt;0,H139&lt;2),(I139*F139)+J139+(K139*H139*F139)+(L139*0.75)*G139*F139,
H139&gt;=2,((I139*F139)+J139+(K139*H139*F139)+(L139*0.75)*2*F139)+(L139*(G139-2)*F139))</f>
        <v>0</v>
      </c>
      <c r="N139" s="97"/>
    </row>
    <row r="140" spans="2:14" hidden="1" x14ac:dyDescent="0.25">
      <c r="B140" s="91"/>
      <c r="C140" s="94"/>
      <c r="D140" s="297"/>
      <c r="E140" s="657"/>
      <c r="F140" s="658"/>
      <c r="G140" s="658"/>
      <c r="H140" s="658"/>
      <c r="I140" s="96"/>
      <c r="J140" s="96"/>
      <c r="K140" s="96"/>
      <c r="L140" s="96"/>
      <c r="M140" s="704" cm="1">
        <f t="array" ref="M140">_xlfn.IFS(
H140=0,(I140*F140)+J140+(L140*0.75)*G140*F140,
AND(H140&gt;0,H140&lt;2),(I140*F140)+J140+(K140*H140*F140)+(L140*0.75)*G140*F140,
H140&gt;=2,((I140*F140)+J140+(K140*H140*F140)+(L140*0.75)*2*F140)+(L140*(G140-2)*F140))</f>
        <v>0</v>
      </c>
      <c r="N140" s="97"/>
    </row>
    <row r="141" spans="2:14" hidden="1" x14ac:dyDescent="0.25">
      <c r="B141" s="91"/>
      <c r="C141" s="94"/>
      <c r="D141" s="297"/>
      <c r="E141" s="657"/>
      <c r="F141" s="658"/>
      <c r="G141" s="658"/>
      <c r="H141" s="658"/>
      <c r="I141" s="96"/>
      <c r="J141" s="96"/>
      <c r="K141" s="96"/>
      <c r="L141" s="96"/>
      <c r="M141" s="704" cm="1">
        <f t="array" ref="M141">_xlfn.IFS(
H141=0,(I141*F141)+J141+(L141*0.75)*G141*F141,
AND(H141&gt;0,H141&lt;2),(I141*F141)+J141+(K141*H141*F141)+(L141*0.75)*G141*F141,
H141&gt;=2,((I141*F141)+J141+(K141*H141*F141)+(L141*0.75)*2*F141)+(L141*(G141-2)*F141))</f>
        <v>0</v>
      </c>
      <c r="N141" s="97"/>
    </row>
    <row r="142" spans="2:14" hidden="1" x14ac:dyDescent="0.25">
      <c r="B142" s="91"/>
      <c r="C142" s="94"/>
      <c r="D142" s="297"/>
      <c r="E142" s="657"/>
      <c r="F142" s="658"/>
      <c r="G142" s="658"/>
      <c r="H142" s="658"/>
      <c r="I142" s="96"/>
      <c r="J142" s="96"/>
      <c r="K142" s="96"/>
      <c r="L142" s="96"/>
      <c r="M142" s="704" cm="1">
        <f t="array" ref="M142">_xlfn.IFS(
H142=0,(I142*F142)+J142+(L142*0.75)*G142*F142,
AND(H142&gt;0,H142&lt;2),(I142*F142)+J142+(K142*H142*F142)+(L142*0.75)*G142*F142,
H142&gt;=2,((I142*F142)+J142+(K142*H142*F142)+(L142*0.75)*2*F142)+(L142*(G142-2)*F142))</f>
        <v>0</v>
      </c>
      <c r="N142" s="97"/>
    </row>
    <row r="143" spans="2:14" hidden="1" x14ac:dyDescent="0.25">
      <c r="B143" s="91"/>
      <c r="C143" s="94"/>
      <c r="D143" s="297"/>
      <c r="E143" s="657"/>
      <c r="F143" s="658"/>
      <c r="G143" s="658"/>
      <c r="H143" s="658"/>
      <c r="I143" s="96"/>
      <c r="J143" s="96"/>
      <c r="K143" s="96"/>
      <c r="L143" s="96"/>
      <c r="M143" s="704" cm="1">
        <f t="array" ref="M143">_xlfn.IFS(
H143=0,(I143*F143)+J143+(L143*0.75)*G143*F143,
AND(H143&gt;0,H143&lt;2),(I143*F143)+J143+(K143*H143*F143)+(L143*0.75)*G143*F143,
H143&gt;=2,((I143*F143)+J143+(K143*H143*F143)+(L143*0.75)*2*F143)+(L143*(G143-2)*F143))</f>
        <v>0</v>
      </c>
      <c r="N143" s="97"/>
    </row>
    <row r="144" spans="2:14" hidden="1" x14ac:dyDescent="0.25">
      <c r="B144" s="91"/>
      <c r="C144" s="94"/>
      <c r="D144" s="297"/>
      <c r="E144" s="657"/>
      <c r="F144" s="658"/>
      <c r="G144" s="658"/>
      <c r="H144" s="658"/>
      <c r="I144" s="96"/>
      <c r="J144" s="96"/>
      <c r="K144" s="96"/>
      <c r="L144" s="96"/>
      <c r="M144" s="704" cm="1">
        <f t="array" ref="M144">_xlfn.IFS(
H144=0,(I144*F144)+J144+(L144*0.75)*G144*F144,
AND(H144&gt;0,H144&lt;2),(I144*F144)+J144+(K144*H144*F144)+(L144*0.75)*G144*F144,
H144&gt;=2,((I144*F144)+J144+(K144*H144*F144)+(L144*0.75)*2*F144)+(L144*(G144-2)*F144))</f>
        <v>0</v>
      </c>
      <c r="N144" s="97"/>
    </row>
    <row r="145" spans="2:14" hidden="1" x14ac:dyDescent="0.25">
      <c r="B145" s="91"/>
      <c r="C145" s="94"/>
      <c r="D145" s="297"/>
      <c r="E145" s="657"/>
      <c r="F145" s="658"/>
      <c r="G145" s="658"/>
      <c r="H145" s="658"/>
      <c r="I145" s="96"/>
      <c r="J145" s="96"/>
      <c r="K145" s="96"/>
      <c r="L145" s="96"/>
      <c r="M145" s="704" cm="1">
        <f t="array" ref="M145">_xlfn.IFS(
H145=0,(I145*F145)+J145+(L145*0.75)*G145*F145,
AND(H145&gt;0,H145&lt;2),(I145*F145)+J145+(K145*H145*F145)+(L145*0.75)*G145*F145,
H145&gt;=2,((I145*F145)+J145+(K145*H145*F145)+(L145*0.75)*2*F145)+(L145*(G145-2)*F145))</f>
        <v>0</v>
      </c>
      <c r="N145" s="97"/>
    </row>
    <row r="146" spans="2:14" hidden="1" x14ac:dyDescent="0.25">
      <c r="B146" s="91"/>
      <c r="C146" s="94"/>
      <c r="D146" s="297"/>
      <c r="E146" s="657"/>
      <c r="F146" s="658"/>
      <c r="G146" s="658"/>
      <c r="H146" s="658"/>
      <c r="I146" s="96"/>
      <c r="J146" s="96"/>
      <c r="K146" s="96"/>
      <c r="L146" s="96"/>
      <c r="M146" s="704" cm="1">
        <f t="array" ref="M146">_xlfn.IFS(
H146=0,(I146*F146)+J146+(L146*0.75)*G146*F146,
AND(H146&gt;0,H146&lt;2),(I146*F146)+J146+(K146*H146*F146)+(L146*0.75)*G146*F146,
H146&gt;=2,((I146*F146)+J146+(K146*H146*F146)+(L146*0.75)*2*F146)+(L146*(G146-2)*F146))</f>
        <v>0</v>
      </c>
      <c r="N146" s="97"/>
    </row>
    <row r="147" spans="2:14" ht="13" hidden="1" thickBot="1" x14ac:dyDescent="0.3">
      <c r="B147" s="302"/>
      <c r="C147" s="307"/>
      <c r="D147" s="665"/>
      <c r="E147" s="659"/>
      <c r="F147" s="660"/>
      <c r="G147" s="660"/>
      <c r="H147" s="660"/>
      <c r="I147" s="304"/>
      <c r="J147" s="304"/>
      <c r="K147" s="304"/>
      <c r="L147" s="304"/>
      <c r="M147" s="705" cm="1">
        <f t="array" ref="M147">_xlfn.IFS(
H147=0,(I147*F147)+J147+(L147*0.75)*G147*F147,
AND(H147&gt;0,H147&lt;2),(I147*F147)+J147+(K147*H147*F147)+(L147*0.75)*G147*F147,
H147&gt;=2,((I147*F147)+J147+(K147*H147*F147)+(L147*0.75)*2*F147)+(L147*(G147-2)*F147))</f>
        <v>0</v>
      </c>
      <c r="N147" s="305"/>
    </row>
    <row r="148" spans="2:14" ht="13.5" thickBot="1" x14ac:dyDescent="0.3">
      <c r="B148" s="852" t="s">
        <v>74</v>
      </c>
      <c r="C148" s="853"/>
      <c r="D148" s="639"/>
      <c r="E148" s="639"/>
      <c r="F148" s="640"/>
      <c r="G148" s="640"/>
      <c r="H148" s="640"/>
      <c r="I148" s="641"/>
      <c r="J148" s="641"/>
      <c r="K148" s="641"/>
      <c r="L148" s="641"/>
      <c r="M148" s="642">
        <f>SUM(M122:M135)+SUM(M137:M147)</f>
        <v>0</v>
      </c>
      <c r="N148" s="643"/>
    </row>
    <row r="149" spans="2:14" ht="7.5" customHeight="1" thickBot="1" x14ac:dyDescent="0.3">
      <c r="B149" s="361"/>
      <c r="C149" s="318"/>
      <c r="D149" s="649"/>
      <c r="E149" s="649"/>
      <c r="F149" s="650"/>
      <c r="G149" s="650"/>
      <c r="H149" s="650"/>
      <c r="I149" s="362"/>
      <c r="J149" s="362"/>
      <c r="K149" s="362"/>
      <c r="L149" s="362"/>
      <c r="M149" s="363"/>
      <c r="N149" s="364"/>
    </row>
    <row r="150" spans="2:14" s="319" customFormat="1" ht="13.5" thickBot="1" x14ac:dyDescent="0.3">
      <c r="B150" s="850" t="s">
        <v>75</v>
      </c>
      <c r="C150" s="851"/>
      <c r="D150" s="365"/>
      <c r="E150" s="365"/>
      <c r="F150" s="366"/>
      <c r="G150" s="366"/>
      <c r="H150" s="366"/>
      <c r="I150" s="367"/>
      <c r="J150" s="367"/>
      <c r="K150" s="367"/>
      <c r="L150" s="367"/>
      <c r="M150" s="368">
        <f>M36+M64+M92+M120+M148</f>
        <v>0</v>
      </c>
      <c r="N150" s="369"/>
    </row>
    <row r="151" spans="2:14" ht="6.75" customHeight="1" thickBot="1" x14ac:dyDescent="0.3">
      <c r="B151" s="321"/>
      <c r="C151" s="320"/>
      <c r="D151" s="323"/>
      <c r="E151" s="323"/>
      <c r="F151" s="324"/>
      <c r="G151" s="324"/>
      <c r="H151" s="324"/>
      <c r="I151" s="325"/>
      <c r="J151" s="325"/>
      <c r="K151" s="325"/>
      <c r="L151" s="325"/>
      <c r="M151" s="326"/>
      <c r="N151" s="327"/>
    </row>
    <row r="152" spans="2:14" ht="11.25" customHeight="1" x14ac:dyDescent="0.25">
      <c r="B152" s="835" t="s">
        <v>36</v>
      </c>
      <c r="C152" s="836"/>
      <c r="D152" s="836"/>
      <c r="E152" s="836"/>
      <c r="F152" s="836"/>
      <c r="G152" s="836"/>
      <c r="H152" s="836"/>
      <c r="I152" s="836"/>
      <c r="J152" s="836"/>
      <c r="K152" s="836"/>
      <c r="L152" s="836"/>
      <c r="M152" s="836"/>
      <c r="N152" s="837"/>
    </row>
    <row r="153" spans="2:14" ht="72" customHeight="1" thickBot="1" x14ac:dyDescent="0.3">
      <c r="B153" s="838"/>
      <c r="C153" s="839"/>
      <c r="D153" s="839"/>
      <c r="E153" s="839"/>
      <c r="F153" s="839"/>
      <c r="G153" s="839"/>
      <c r="H153" s="839"/>
      <c r="I153" s="839"/>
      <c r="J153" s="839"/>
      <c r="K153" s="839"/>
      <c r="L153" s="839"/>
      <c r="M153" s="839"/>
      <c r="N153" s="840"/>
    </row>
    <row r="154" spans="2:14" x14ac:dyDescent="0.25"/>
  </sheetData>
  <sheetProtection algorithmName="SHA-512" hashValue="jmrcdZDVs8Ob6Uxdvs7DeNGbiDqdGlFpz5VpsT/GVuwmoEp2drWytjpU3tyP7tWoGCPQFU8MSBtaLRhj56l9Fw==" saltValue="UBvGeoupfj6ZMkoOchUWDA==" spinCount="100000" sheet="1" formatRows="0"/>
  <customSheetViews>
    <customSheetView guid="{BF352FCE-C1BE-4B84-9561-6030FEF6A15F}" scale="90" showPageBreaks="1" fitToPage="1">
      <selection activeCell="K1" sqref="K1"/>
      <pageMargins left="0" right="0" top="0" bottom="0" header="0" footer="0"/>
      <printOptions horizontalCentered="1"/>
      <pageSetup scale="80" orientation="landscape" r:id="rId1"/>
      <headerFooter alignWithMargins="0">
        <oddFooter>&amp;Lc. Travel&amp;RPage &amp;P of &amp;N</oddFooter>
      </headerFooter>
    </customSheetView>
    <customSheetView guid="{D5CEF8EB-A9A7-4458-BF65-8F18E34CBA87}" scale="90" showPageBreaks="1">
      <selection activeCell="G41" sqref="G41"/>
      <rowBreaks count="2" manualBreakCount="2">
        <brk id="24" max="16383" man="1"/>
        <brk id="65" max="16383" man="1"/>
      </rowBreaks>
      <pageMargins left="0" right="0" top="0" bottom="0" header="0" footer="0"/>
      <printOptions horizontalCentered="1"/>
      <pageSetup scale="84" fitToHeight="7" orientation="landscape" r:id="rId2"/>
      <headerFooter alignWithMargins="0">
        <oddFooter>&amp;Lc. Travel&amp;RPage &amp;P of &amp;N</oddFooter>
      </headerFooter>
    </customSheetView>
    <customSheetView guid="{6588CF8C-0BB8-4786-9A46-0A2D10254132}" scale="90" showPageBreaks="1">
      <selection activeCell="F11" sqref="F11"/>
      <rowBreaks count="2" manualBreakCount="2">
        <brk id="24" max="16383" man="1"/>
        <brk id="65" max="16383" man="1"/>
      </rowBreaks>
      <pageMargins left="0" right="0" top="0" bottom="0" header="0" footer="0"/>
      <printOptions horizontalCentered="1"/>
      <pageSetup scale="84" fitToHeight="7" orientation="landscape" r:id="rId3"/>
      <headerFooter alignWithMargins="0">
        <oddFooter>&amp;Lc. Travel&amp;RPage &amp;P of &amp;N</oddFooter>
      </headerFooter>
    </customSheetView>
    <customSheetView guid="{712CE29F-EFCA-4968-A7C5-599F87319D6A}" scale="90" topLeftCell="A25">
      <selection activeCell="G1" sqref="G1"/>
      <rowBreaks count="2" manualBreakCount="2">
        <brk id="24" max="16383" man="1"/>
        <brk id="65" max="16383" man="1"/>
      </rowBreaks>
      <pageMargins left="0" right="0" top="0" bottom="0" header="0" footer="0"/>
      <printOptions horizontalCentered="1"/>
      <pageSetup scale="84" fitToHeight="7" orientation="landscape" r:id="rId4"/>
      <headerFooter alignWithMargins="0">
        <oddFooter>&amp;Lc. Travel&amp;RPage &amp;P of &amp;N</oddFooter>
      </headerFooter>
    </customSheetView>
    <customSheetView guid="{5BEC5FDE-32D0-42EF-8D2A-06DCBD4F05CC}" scale="90" showPageBreaks="1">
      <selection activeCell="B11" sqref="B11"/>
      <rowBreaks count="1" manualBreakCount="1">
        <brk id="24" max="16383" man="1"/>
      </rowBreaks>
      <pageMargins left="0" right="0" top="0" bottom="0" header="0" footer="0"/>
      <printOptions horizontalCentered="1"/>
      <pageSetup scale="84" fitToHeight="7" orientation="landscape" r:id="rId5"/>
      <headerFooter alignWithMargins="0">
        <oddFooter>&amp;Lc. Travel&amp;RPage &amp;P of &amp;N</oddFooter>
      </headerFooter>
    </customSheetView>
    <customSheetView guid="{D7FF18E2-A72D-4088-BD59-9D74A43C39A8}" scale="90" showPageBreaks="1" topLeftCell="A4">
      <selection activeCell="G9" sqref="G9"/>
      <rowBreaks count="2" manualBreakCount="2">
        <brk id="24" max="16383" man="1"/>
        <brk id="65" max="16383" man="1"/>
      </rowBreaks>
      <pageMargins left="0" right="0" top="0" bottom="0" header="0" footer="0"/>
      <printOptions horizontalCentered="1"/>
      <pageSetup scale="84" fitToHeight="7" orientation="landscape" r:id="rId6"/>
      <headerFooter alignWithMargins="0">
        <oddFooter>&amp;Lc. Travel&amp;RPage &amp;P of &amp;N</oddFooter>
      </headerFooter>
    </customSheetView>
  </customSheetViews>
  <mergeCells count="16">
    <mergeCell ref="D24:N24"/>
    <mergeCell ref="B4:N4"/>
    <mergeCell ref="B152:N153"/>
    <mergeCell ref="B3:N3"/>
    <mergeCell ref="B2:C2"/>
    <mergeCell ref="D7:N7"/>
    <mergeCell ref="D37:N37"/>
    <mergeCell ref="D65:N65"/>
    <mergeCell ref="D93:N93"/>
    <mergeCell ref="D121:N121"/>
    <mergeCell ref="B150:C150"/>
    <mergeCell ref="B148:C148"/>
    <mergeCell ref="B120:C120"/>
    <mergeCell ref="B92:C92"/>
    <mergeCell ref="B64:C64"/>
    <mergeCell ref="B36:C36"/>
  </mergeCells>
  <phoneticPr fontId="2" type="noConversion"/>
  <conditionalFormatting sqref="B94:B107 B109:B119 B122:B135 B137:B147 B9:B23 B25:B35 B38:B51 B53:B63 B66:B79 B81:B91">
    <cfRule type="expression" dxfId="315" priority="221">
      <formula>AND(OR( NOT(ISBLANK($C9)), NOT(ISBLANK($D9)), NOT(ISBLANK($E9)), NOT(ISBLANK($F9)), NOT(ISBLANK($G9)), NOT(ISBLANK($H9)), NOT(ISBLANK($I9)), NOT(ISBLANK($J9)), NOT(ISBLANK($K9)), NOT(ISBLANK($L9)), NOT(ISBLANK($N9))), ISBLANK($B9))</formula>
    </cfRule>
  </conditionalFormatting>
  <conditionalFormatting sqref="C94:C107 C109:C119 C122:C135 C137:C147 C9:C23 C25:C35 C38:C51 C53:C63 C66:C79 C81:C91">
    <cfRule type="expression" dxfId="306" priority="231">
      <formula>AND(OR( NOT(ISBLANK($B9)), NOT(ISBLANK($D9)), NOT(ISBLANK($E9)), NOT(ISBLANK($F9)), NOT(ISBLANK($G9)), NOT(ISBLANK($I9)), NOT(ISBLANK($J9)), NOT(ISBLANK($K9)), NOT(ISBLANK($L9)), NOT(ISBLANK($H9)), NOT(ISBLANK($N9))), ISBLANK($C9))</formula>
    </cfRule>
  </conditionalFormatting>
  <conditionalFormatting sqref="D94:D107 D109:D119 D122:D135 D137:D147 D9:D23 D25:D35 D38:D51 D53:D63 D66:D79 D81:D91">
    <cfRule type="expression" dxfId="300" priority="247">
      <formula>AND(OR( NOT(ISBLANK($B9)), NOT(ISBLANK($C9)), NOT(ISBLANK($E9)), NOT(ISBLANK($F9)), NOT(ISBLANK($G9)), NOT(ISBLANK($I9)), NOT(ISBLANK($J9)), NOT(ISBLANK($K9)), NOT(ISBLANK($L9)), NOT(ISBLANK($H9)), NOT(ISBLANK($N9))), ISBLANK($D9))</formula>
    </cfRule>
  </conditionalFormatting>
  <conditionalFormatting sqref="E94:E107 E109:E119 E122:E135 E137:E147 E9:E23 E25:E35 E38:E51 E53:E63 E66:E79 E81:E91">
    <cfRule type="expression" dxfId="294" priority="267">
      <formula>AND(OR( NOT(ISBLANK($B9)), NOT(ISBLANK($C9)), NOT(ISBLANK($D9)), NOT(ISBLANK($F9)), NOT(ISBLANK($G9)), NOT(ISBLANK($I9)), NOT(ISBLANK($J9)), NOT(ISBLANK($K9)), NOT(ISBLANK($L9)), NOT(ISBLANK($H9)), NOT(ISBLANK($N9))), ISBLANK($E9))</formula>
    </cfRule>
  </conditionalFormatting>
  <conditionalFormatting sqref="F94:F107 F109:F119 F122:F135 F137:F147 F9:F23 F25:F35 F38:F51 F53:F63 F66:F79 F81:F91">
    <cfRule type="expression" dxfId="293" priority="277">
      <formula>AND(OR( NOT(ISBLANK($B9)), NOT(ISBLANK($C9)), NOT(ISBLANK($D9)), NOT(ISBLANK($E9)), NOT(ISBLANK($G9)), NOT(ISBLANK($I9)), NOT(ISBLANK($J9)), NOT(ISBLANK($K9)), NOT(ISBLANK($L9)), NOT(ISBLANK($H9)), NOT(ISBLANK($N9))), ISBLANK($F9))</formula>
    </cfRule>
  </conditionalFormatting>
  <conditionalFormatting sqref="G9:G23 G25:G35 G38:G51 G53:G63 G66:G79 G81:G91">
    <cfRule type="expression" dxfId="292" priority="287">
      <formula>AND(OR( NOT(ISBLANK($B9)), NOT(ISBLANK($C9)), NOT(ISBLANK($D9)), NOT(ISBLANK($E9)), NOT(ISBLANK($F9)), NOT(ISBLANK($I9)), NOT(ISBLANK($J9)), NOT(ISBLANK($K9)), NOT(ISBLANK($L9)), NOT(ISBLANK($H9)), NOT(ISBLANK($N9))), ISBLANK($G9))</formula>
    </cfRule>
  </conditionalFormatting>
  <conditionalFormatting sqref="G94:H107">
    <cfRule type="expression" dxfId="291" priority="10">
      <formula>AND(OR( NOT(ISBLANK($B94)), NOT(ISBLANK($C94)), NOT(ISBLANK($D94)), NOT(ISBLANK($E94)), NOT(ISBLANK($F94)), NOT(ISBLANK($I94)), NOT(ISBLANK($J94)), NOT(ISBLANK($K94)), NOT(ISBLANK($L94)), NOT(ISBLANK($H94)), NOT(ISBLANK($N94))), ISBLANK($G94))</formula>
    </cfRule>
  </conditionalFormatting>
  <conditionalFormatting sqref="G109:H119">
    <cfRule type="expression" dxfId="290" priority="8">
      <formula>AND(OR( NOT(ISBLANK($B109)), NOT(ISBLANK($C109)), NOT(ISBLANK($D109)), NOT(ISBLANK($E109)), NOT(ISBLANK($F109)), NOT(ISBLANK($I109)), NOT(ISBLANK($J109)), NOT(ISBLANK($K109)), NOT(ISBLANK($L109)), NOT(ISBLANK($H109)), NOT(ISBLANK($N109))), ISBLANK($G109))</formula>
    </cfRule>
  </conditionalFormatting>
  <conditionalFormatting sqref="G122:H135">
    <cfRule type="expression" dxfId="289" priority="6">
      <formula>AND(OR( NOT(ISBLANK($B122)), NOT(ISBLANK($C122)), NOT(ISBLANK($D122)), NOT(ISBLANK($E122)), NOT(ISBLANK($F122)), NOT(ISBLANK($I122)), NOT(ISBLANK($J122)), NOT(ISBLANK($K122)), NOT(ISBLANK($L122)), NOT(ISBLANK($H122)), NOT(ISBLANK($N122))), ISBLANK($G122))</formula>
    </cfRule>
  </conditionalFormatting>
  <conditionalFormatting sqref="G137:H147">
    <cfRule type="expression" dxfId="288" priority="3">
      <formula>AND(OR( NOT(ISBLANK($B137)), NOT(ISBLANK($C137)), NOT(ISBLANK($D137)), NOT(ISBLANK($E137)), NOT(ISBLANK($F137)), NOT(ISBLANK($I137)), NOT(ISBLANK($J137)), NOT(ISBLANK($K137)), NOT(ISBLANK($L137)), NOT(ISBLANK($H137)), NOT(ISBLANK($N137))), ISBLANK($G137))</formula>
    </cfRule>
  </conditionalFormatting>
  <conditionalFormatting sqref="H9:H23">
    <cfRule type="expression" dxfId="287" priority="20">
      <formula>AND(OR( NOT(ISBLANK($B9)), NOT(ISBLANK($C9)), NOT(ISBLANK($D9)), NOT(ISBLANK($E9)), NOT(ISBLANK($F9)), NOT(ISBLANK($I9)), NOT(ISBLANK($J9)), NOT(ISBLANK($K9)), NOT(ISBLANK($L9)), NOT(ISBLANK($G9)), NOT(ISBLANK($N9))), ISBLANK($H9))</formula>
    </cfRule>
  </conditionalFormatting>
  <conditionalFormatting sqref="H25:H35">
    <cfRule type="expression" dxfId="286" priority="19">
      <formula>AND(OR( NOT(ISBLANK($B25)), NOT(ISBLANK($C25)), NOT(ISBLANK($D25)), NOT(ISBLANK($E25)), NOT(ISBLANK($F25)), NOT(ISBLANK($I25)), NOT(ISBLANK($J25)), NOT(ISBLANK($K25)), NOT(ISBLANK($L25)), NOT(ISBLANK($G25)), NOT(ISBLANK($N25))), ISBLANK($H25))</formula>
    </cfRule>
  </conditionalFormatting>
  <conditionalFormatting sqref="H38:H51">
    <cfRule type="expression" dxfId="285" priority="18">
      <formula>AND(OR( NOT(ISBLANK($B38)), NOT(ISBLANK($C38)), NOT(ISBLANK($D38)), NOT(ISBLANK($E38)), NOT(ISBLANK($F38)), NOT(ISBLANK($I38)), NOT(ISBLANK($J38)), NOT(ISBLANK($K38)), NOT(ISBLANK($L38)), NOT(ISBLANK($G38)), NOT(ISBLANK($N38))), ISBLANK($H38))</formula>
    </cfRule>
  </conditionalFormatting>
  <conditionalFormatting sqref="H53:H63">
    <cfRule type="expression" dxfId="284" priority="17">
      <formula>AND(OR( NOT(ISBLANK($B53)), NOT(ISBLANK($C53)), NOT(ISBLANK($D53)), NOT(ISBLANK($E53)), NOT(ISBLANK($F53)), NOT(ISBLANK($I53)), NOT(ISBLANK($J53)), NOT(ISBLANK($K53)), NOT(ISBLANK($L53)), NOT(ISBLANK($G53)), NOT(ISBLANK($N53))), ISBLANK($H53))</formula>
    </cfRule>
  </conditionalFormatting>
  <conditionalFormatting sqref="H66:H79">
    <cfRule type="expression" dxfId="283" priority="16">
      <formula>AND(OR( NOT(ISBLANK($B66)), NOT(ISBLANK($C66)), NOT(ISBLANK($D66)), NOT(ISBLANK($E66)), NOT(ISBLANK($F66)), NOT(ISBLANK($I66)), NOT(ISBLANK($J66)), NOT(ISBLANK($K66)), NOT(ISBLANK($L66)), NOT(ISBLANK($G66)), NOT(ISBLANK($N66))), ISBLANK($H66))</formula>
    </cfRule>
  </conditionalFormatting>
  <conditionalFormatting sqref="H81:H91">
    <cfRule type="expression" dxfId="282" priority="15">
      <formula>AND(OR( NOT(ISBLANK($B81)), NOT(ISBLANK($C81)), NOT(ISBLANK($D81)), NOT(ISBLANK($E81)), NOT(ISBLANK($F81)), NOT(ISBLANK($I81)), NOT(ISBLANK($J81)), NOT(ISBLANK($K81)), NOT(ISBLANK($L81)), NOT(ISBLANK($G81)), NOT(ISBLANK($N81))), ISBLANK($H81))</formula>
    </cfRule>
  </conditionalFormatting>
  <conditionalFormatting sqref="I94:I107 I109:I119 I122:I135 I137:I147 I9:I23 I25:I35 I38:I51 I53:I63 I66:I79 I81:I91">
    <cfRule type="expression" dxfId="281" priority="297">
      <formula>AND(OR( NOT(ISBLANK($B9)), NOT(ISBLANK($C9)), NOT(ISBLANK($D9)), NOT(ISBLANK($E9)), NOT(ISBLANK($F9)), NOT(ISBLANK($G9)), NOT(ISBLANK($J9)), NOT(ISBLANK($K9)), NOT(ISBLANK($L9)), NOT(ISBLANK($H9)), NOT(ISBLANK($N9))), ISBLANK($I9))</formula>
    </cfRule>
  </conditionalFormatting>
  <conditionalFormatting sqref="J94:J107 J109:J119 J122:J135 J137:J147 J9:J23 J25:J35 J38:J51 J53:J63 J66:J79 J81:J91">
    <cfRule type="expression" dxfId="280" priority="307">
      <formula>AND(OR( NOT(ISBLANK($B9)), NOT(ISBLANK($C9)), NOT(ISBLANK($D9)), NOT(ISBLANK($E9)), NOT(ISBLANK($F9)), NOT(ISBLANK($G9)), NOT(ISBLANK($I9)), NOT(ISBLANK($K9)), NOT(ISBLANK($L9)), NOT(ISBLANK($H9)), NOT(ISBLANK($N9))), ISBLANK($J9))</formula>
    </cfRule>
  </conditionalFormatting>
  <conditionalFormatting sqref="K94:K107 K109:K119 K122:K135 K137:K147 K9:K23 K25:K35 K38:K51 K53:K63 K66:K79 K81:K91">
    <cfRule type="expression" dxfId="279" priority="317">
      <formula>AND(OR( NOT(ISBLANK($B9)), NOT(ISBLANK($C9)), NOT(ISBLANK($D9)), NOT(ISBLANK($E9)), NOT(ISBLANK($F9)), NOT(ISBLANK($G9)), NOT(ISBLANK($I9)), NOT(ISBLANK($J9)), NOT(ISBLANK($L9)), NOT(ISBLANK($H9)), NOT(ISBLANK($N9))), ISBLANK($K9))</formula>
    </cfRule>
  </conditionalFormatting>
  <conditionalFormatting sqref="L94:L107 L109:L119 L122:M135 L137:M147 L9:L23 L25:L35 L38:L51 L53:L63 L66:L79 L81:L91">
    <cfRule type="expression" dxfId="278" priority="327">
      <formula>AND(OR( NOT(ISBLANK($B9)), NOT(ISBLANK($C9)), NOT(ISBLANK($D9)), NOT(ISBLANK($E9)), NOT(ISBLANK($F9)), NOT(ISBLANK($G9)), NOT(ISBLANK($I9)), NOT(ISBLANK($J9)), NOT(ISBLANK($K9)), NOT(ISBLANK($H9)), NOT(ISBLANK($N9))), ISBLANK($L9))</formula>
    </cfRule>
  </conditionalFormatting>
  <conditionalFormatting sqref="N94:N107 N109:N119 N122:N135 N137:N147 N9:N23 N25:N35 N38:N51 N53:N63 N66:N79 N81:N91">
    <cfRule type="expression" dxfId="277" priority="337">
      <formula>AND(OR( NOT(ISBLANK($B9)), NOT(ISBLANK($C9)), NOT(ISBLANK($D9)), NOT(ISBLANK($E9)), NOT(ISBLANK($F9)), NOT(ISBLANK($G9)), NOT(ISBLANK($I9)), NOT(ISBLANK($J9)), NOT(ISBLANK($K9)), NOT(ISBLANK($H9)), NOT(ISBLANK($L9))), ISBLANK($N9))</formula>
    </cfRule>
  </conditionalFormatting>
  <printOptions horizontalCentered="1"/>
  <pageMargins left="0.5" right="0.5" top="0.25" bottom="0.25" header="0.5" footer="0.5"/>
  <pageSetup scale="70" orientation="landscape" horizontalDpi="300" verticalDpi="300" r:id="rId7"/>
  <headerFooter alignWithMargins="0"/>
  <extLst>
    <ext xmlns:x14="http://schemas.microsoft.com/office/spreadsheetml/2009/9/main" uri="{78C0D931-6437-407d-A8EE-F0AAD7539E65}">
      <x14:conditionalFormattings>
        <x14:conditionalFormatting xmlns:xm="http://schemas.microsoft.com/office/excel/2006/main">
          <x14:cfRule type="expression" priority="53" id="{4999DCCE-53A8-4626-9DD4-8D2FB769B764}">
            <xm:f>OR(Instructions!$H$31="3 Budget Periods or Less",Instructions!$H$31="Make Selection")</xm:f>
            <x14:dxf>
              <font>
                <color theme="0" tint="-0.499984740745262"/>
              </font>
              <fill>
                <patternFill>
                  <bgColor theme="0" tint="-0.499984740745262"/>
                </patternFill>
              </fill>
              <border>
                <left style="thin">
                  <color auto="1"/>
                </left>
                <right/>
                <top style="thin">
                  <color auto="1"/>
                </top>
                <bottom/>
                <vertical/>
                <horizontal/>
              </border>
            </x14:dxf>
          </x14:cfRule>
          <xm:sqref>B93</xm:sqref>
        </x14:conditionalFormatting>
        <x14:conditionalFormatting xmlns:xm="http://schemas.microsoft.com/office/excel/2006/main">
          <x14:cfRule type="expression" priority="50" id="{24236D33-1998-4AF0-A8AB-2A7B296FCC98}">
            <xm:f>OR(Instructions!$H$31="3 Budget Periods or Less",Instructions!$H$31="Make Selection")</xm:f>
            <x14:dxf>
              <font>
                <color theme="0" tint="-0.499984740745262"/>
              </font>
              <fill>
                <patternFill>
                  <bgColor theme="0" tint="-0.499984740745262"/>
                </patternFill>
              </fill>
              <border>
                <left style="thin">
                  <color auto="1"/>
                </left>
                <right/>
                <top/>
                <bottom/>
                <vertical/>
                <horizontal/>
              </border>
            </x14:dxf>
          </x14:cfRule>
          <xm:sqref>B94:B119</xm:sqref>
        </x14:conditionalFormatting>
        <x14:conditionalFormatting xmlns:xm="http://schemas.microsoft.com/office/excel/2006/main">
          <x14:cfRule type="expression" priority="39" id="{8DA4E19E-1E24-43EC-9F2B-BA628A571CD5}">
            <xm:f>Instructions!$H$31="4 Budget Periods"</xm:f>
            <x14:dxf>
              <font>
                <color theme="0" tint="-0.499984740745262"/>
              </font>
              <fill>
                <patternFill>
                  <bgColor theme="0" tint="-0.499984740745262"/>
                </patternFill>
              </fill>
              <border>
                <left style="thin">
                  <color auto="1"/>
                </left>
                <top style="thin">
                  <color auto="1"/>
                </top>
                <vertical/>
                <horizontal/>
              </border>
            </x14:dxf>
          </x14:cfRule>
          <xm:sqref>B121</xm:sqref>
        </x14:conditionalFormatting>
        <x14:conditionalFormatting xmlns:xm="http://schemas.microsoft.com/office/excel/2006/main">
          <x14:cfRule type="expression" priority="48" id="{CAD49477-1BF8-4B64-9815-ED222B5159E8}">
            <xm:f>OR(Instructions!$H$31="3 Budget Periods or Less",Instructions!$H$31="Make Selection")</xm:f>
            <x14:dxf>
              <font>
                <color theme="0" tint="-0.499984740745262"/>
              </font>
              <fill>
                <patternFill>
                  <bgColor theme="0" tint="-0.499984740745262"/>
                </patternFill>
              </fill>
              <border>
                <left style="thin">
                  <color auto="1"/>
                </left>
                <right/>
                <top/>
                <bottom/>
                <vertical/>
                <horizontal/>
              </border>
            </x14:dxf>
          </x14:cfRule>
          <xm:sqref>B121:B147</xm:sqref>
        </x14:conditionalFormatting>
        <x14:conditionalFormatting xmlns:xm="http://schemas.microsoft.com/office/excel/2006/main">
          <x14:cfRule type="expression" priority="38" id="{F1912F13-933C-4BD8-BBFA-1C889FAC27CF}">
            <xm:f>Instructions!$H$31="4 Budget Periods"</xm:f>
            <x14:dxf>
              <font>
                <color theme="0" tint="-0.499984740745262"/>
              </font>
              <fill>
                <patternFill>
                  <bgColor theme="0" tint="-0.499984740745262"/>
                </patternFill>
              </fill>
              <border>
                <left style="thin">
                  <color auto="1"/>
                </left>
                <right/>
                <top/>
                <bottom/>
                <vertical/>
                <horizontal/>
              </border>
            </x14:dxf>
          </x14:cfRule>
          <xm:sqref>B122:B147</xm:sqref>
        </x14:conditionalFormatting>
        <x14:conditionalFormatting xmlns:xm="http://schemas.microsoft.com/office/excel/2006/main">
          <x14:cfRule type="expression" priority="49" id="{E64E350B-5B38-406A-A03E-83B60ABF6AE5}">
            <xm:f>OR(Instructions!$H$31="3 Budget Periods or Less",Instructions!$H$31="Make Selection")</xm:f>
            <x14:dxf>
              <font>
                <color theme="0" tint="-0.499984740745262"/>
              </font>
              <fill>
                <patternFill>
                  <bgColor theme="0" tint="-0.499984740745262"/>
                </patternFill>
              </fill>
              <border>
                <left style="thin">
                  <color auto="1"/>
                </left>
                <right/>
                <top/>
                <bottom/>
                <vertical/>
                <horizontal/>
              </border>
            </x14:dxf>
          </x14:cfRule>
          <xm:sqref>B120:C120</xm:sqref>
        </x14:conditionalFormatting>
        <x14:conditionalFormatting xmlns:xm="http://schemas.microsoft.com/office/excel/2006/main">
          <x14:cfRule type="expression" priority="47" id="{98DA59D0-3843-4CC1-8280-9FD24C886A14}">
            <xm:f>OR(Instructions!$H$31="3 Budget Periods or Less",Instructions!$H$31="Make Selection")</xm:f>
            <x14:dxf>
              <font>
                <color theme="0" tint="-0.499984740745262"/>
              </font>
              <fill>
                <patternFill>
                  <bgColor theme="0" tint="-0.499984740745262"/>
                </patternFill>
              </fill>
              <border>
                <left style="thin">
                  <color auto="1"/>
                </left>
                <right/>
                <top/>
                <bottom style="thin">
                  <color auto="1"/>
                </bottom>
                <vertical/>
                <horizontal/>
              </border>
            </x14:dxf>
          </x14:cfRule>
          <x14:cfRule type="expression" priority="37" id="{1439AF82-4D8E-4E08-AA60-BF31AF25CED7}">
            <xm:f>Instructions!$H$31="4 Budget Periods"</xm:f>
            <x14:dxf>
              <font>
                <color theme="0" tint="-0.499984740745262"/>
              </font>
              <fill>
                <patternFill>
                  <bgColor theme="0" tint="-0.499984740745262"/>
                </patternFill>
              </fill>
              <border>
                <left style="thin">
                  <color auto="1"/>
                </left>
                <right/>
                <top/>
                <bottom style="thin">
                  <color auto="1"/>
                </bottom>
                <vertical/>
                <horizontal/>
              </border>
            </x14:dxf>
          </x14:cfRule>
          <xm:sqref>B148:C148</xm:sqref>
        </x14:conditionalFormatting>
        <x14:conditionalFormatting xmlns:xm="http://schemas.microsoft.com/office/excel/2006/main">
          <x14:cfRule type="expression" priority="52" id="{5E490651-1B1A-45BD-927B-E43EF0CF610D}">
            <xm:f>OR(Instructions!$H$31="3 Budget Periods or Less",Instructions!$H$31="Make Selection")</xm:f>
            <x14:dxf>
              <font>
                <color theme="0" tint="-0.499984740745262"/>
              </font>
              <fill>
                <patternFill>
                  <bgColor theme="0" tint="-0.499984740745262"/>
                </patternFill>
              </fill>
              <border>
                <left/>
                <right/>
                <top style="thin">
                  <color auto="1"/>
                </top>
                <bottom/>
                <vertical/>
                <horizontal/>
              </border>
            </x14:dxf>
          </x14:cfRule>
          <xm:sqref>C93</xm:sqref>
        </x14:conditionalFormatting>
        <x14:conditionalFormatting xmlns:xm="http://schemas.microsoft.com/office/excel/2006/main">
          <x14:cfRule type="expression" priority="36" id="{0FBD7910-BF53-4934-B8EC-75072906DE95}">
            <xm:f>Instructions!$H$31="4 Budget Periods"</xm:f>
            <x14:dxf>
              <font>
                <color theme="0" tint="-0.499984740745262"/>
              </font>
              <fill>
                <patternFill>
                  <bgColor theme="0" tint="-0.499984740745262"/>
                </patternFill>
              </fill>
              <border>
                <left/>
                <right/>
                <top style="thin">
                  <color auto="1"/>
                </top>
                <bottom/>
                <vertical/>
                <horizontal/>
              </border>
            </x14:dxf>
          </x14:cfRule>
          <x14:cfRule type="expression" priority="44" id="{E467257C-0524-4C60-98FD-DFB2C5CAEB85}">
            <xm:f>OR(Instructions!$H$31="3 Budget Periods or Less",Instructions!$H$31="Make Selection")</xm:f>
            <x14:dxf>
              <font>
                <color theme="0" tint="-0.499984740745262"/>
              </font>
              <fill>
                <patternFill>
                  <bgColor theme="0" tint="-0.499984740745262"/>
                </patternFill>
              </fill>
              <border>
                <left/>
                <right/>
                <top/>
                <bottom/>
                <vertical/>
                <horizontal/>
              </border>
            </x14:dxf>
          </x14:cfRule>
          <xm:sqref>C121</xm:sqref>
        </x14:conditionalFormatting>
        <x14:conditionalFormatting xmlns:xm="http://schemas.microsoft.com/office/excel/2006/main">
          <x14:cfRule type="expression" priority="7" id="{B2180E37-86D6-40FB-8A1B-458FA2536187}">
            <xm:f>OR(Instructions!$H$31="3 Budget Periods or Less",Instructions!$H$31="Make Selection")</xm:f>
            <x14:dxf>
              <font>
                <color theme="0" tint="-0.499984740745262"/>
              </font>
              <fill>
                <patternFill>
                  <bgColor theme="0" tint="-0.499984740745262"/>
                </patternFill>
              </fill>
              <border>
                <left/>
                <right/>
                <top/>
                <bottom/>
              </border>
            </x14:dxf>
          </x14:cfRule>
          <xm:sqref>C94:M120</xm:sqref>
        </x14:conditionalFormatting>
        <x14:conditionalFormatting xmlns:xm="http://schemas.microsoft.com/office/excel/2006/main">
          <x14:cfRule type="expression" priority="1" id="{FECB87A9-0DFA-402D-92A4-ACC2752E48EF}">
            <xm:f>Instructions!$H$31="4 Budget Periods"</xm:f>
            <x14:dxf>
              <font>
                <color theme="0" tint="-0.499984740745262"/>
              </font>
              <fill>
                <patternFill>
                  <bgColor theme="0" tint="-0.499984740745262"/>
                </patternFill>
              </fill>
              <border>
                <left/>
                <right/>
                <top/>
                <bottom/>
                <vertical/>
                <horizontal/>
              </border>
            </x14:dxf>
          </x14:cfRule>
          <x14:cfRule type="expression" priority="2" id="{7A776081-581A-4824-853B-2A77C1DFADD0}">
            <xm:f>OR(Instructions!$H$31="3 Budget Periods or Less",Instructions!$H$31="Make Selection")</xm:f>
            <x14:dxf>
              <font>
                <color theme="0" tint="-0.499984740745262"/>
              </font>
              <fill>
                <patternFill>
                  <bgColor theme="0" tint="-0.499984740745262"/>
                </patternFill>
              </fill>
              <border>
                <left/>
                <right/>
                <top/>
                <bottom/>
                <vertical/>
                <horizontal/>
              </border>
            </x14:dxf>
          </x14:cfRule>
          <xm:sqref>C122:M147</xm:sqref>
        </x14:conditionalFormatting>
        <x14:conditionalFormatting xmlns:xm="http://schemas.microsoft.com/office/excel/2006/main">
          <x14:cfRule type="expression" priority="32" id="{14205562-3C0A-434E-80A0-C9E49A463E47}">
            <xm:f>Instructions!$H$31="4 Budget Periods"</xm:f>
            <x14:dxf>
              <font>
                <color theme="0" tint="-0.499984740745262"/>
              </font>
              <fill>
                <patternFill>
                  <bgColor theme="0" tint="-0.499984740745262"/>
                </patternFill>
              </fill>
              <border>
                <left/>
                <right/>
                <top/>
                <bottom style="thin">
                  <color auto="1"/>
                </bottom>
                <vertical/>
                <horizontal/>
              </border>
            </x14:dxf>
          </x14:cfRule>
          <x14:cfRule type="expression" priority="40" id="{796F3C49-91A3-4868-A3D6-16B5E50F0EAC}">
            <xm:f>OR(Instructions!$H$31="3 Budget Periods or Less",Instructions!$H$31="Make Selection")</xm:f>
            <x14:dxf>
              <font>
                <color theme="0" tint="-0.499984740745262"/>
              </font>
              <fill>
                <patternFill>
                  <bgColor theme="0" tint="-0.499984740745262"/>
                </patternFill>
              </fill>
              <border>
                <left/>
                <right/>
                <top/>
                <bottom style="thin">
                  <color auto="1"/>
                </bottom>
                <vertical/>
                <horizontal/>
              </border>
            </x14:dxf>
          </x14:cfRule>
          <xm:sqref>D148:M148</xm:sqref>
        </x14:conditionalFormatting>
        <x14:conditionalFormatting xmlns:xm="http://schemas.microsoft.com/office/excel/2006/main">
          <x14:cfRule type="expression" priority="51" id="{5AD9CBBA-2578-414E-9C7E-B0103FD34696}">
            <xm:f>OR(Instructions!$H$31="3 Budget Periods or Less",Instructions!$H$31="Make Selection")</xm:f>
            <x14:dxf>
              <font>
                <color theme="0" tint="-0.499984740745262"/>
              </font>
              <fill>
                <patternFill>
                  <bgColor theme="0" tint="-0.499984740745262"/>
                </patternFill>
              </fill>
              <border>
                <left/>
                <right style="thin">
                  <color auto="1"/>
                </right>
                <top style="thin">
                  <color auto="1"/>
                </top>
                <bottom/>
                <vertical/>
                <horizontal/>
              </border>
            </x14:dxf>
          </x14:cfRule>
          <xm:sqref>D93:N93</xm:sqref>
        </x14:conditionalFormatting>
        <x14:conditionalFormatting xmlns:xm="http://schemas.microsoft.com/office/excel/2006/main">
          <x14:cfRule type="expression" priority="42" id="{312BF7E1-C1C6-4A1D-95BA-C1A8F976FB21}">
            <xm:f>OR(Instructions!$H$31="3 Budget Periods or Less",Instructions!$H$31="Make Selection")</xm:f>
            <x14:dxf>
              <font>
                <color theme="0" tint="-0.499984740745262"/>
              </font>
              <fill>
                <patternFill>
                  <bgColor theme="0" tint="-0.499984740745262"/>
                </patternFill>
              </fill>
              <border>
                <left/>
                <right style="thin">
                  <color auto="1"/>
                </right>
                <top/>
                <bottom/>
                <vertical/>
                <horizontal/>
              </border>
            </x14:dxf>
          </x14:cfRule>
          <x14:cfRule type="expression" priority="35" id="{32CD0652-A90E-4A0F-B439-5A1064F8B009}">
            <xm:f>Instructions!$H$31="4 Budget Periods"</xm:f>
            <x14:dxf>
              <font>
                <color theme="0" tint="-0.499984740745262"/>
              </font>
              <fill>
                <patternFill>
                  <bgColor theme="0" tint="-0.499984740745262"/>
                </patternFill>
              </fill>
              <border>
                <left/>
                <right style="thin">
                  <color auto="1"/>
                </right>
                <top style="thin">
                  <color auto="1"/>
                </top>
                <bottom/>
                <vertical/>
                <horizontal/>
              </border>
            </x14:dxf>
          </x14:cfRule>
          <xm:sqref>D121:N121</xm:sqref>
        </x14:conditionalFormatting>
        <x14:conditionalFormatting xmlns:xm="http://schemas.microsoft.com/office/excel/2006/main">
          <x14:cfRule type="expression" priority="43" id="{A82652A1-9DB7-47C3-8069-88E147690F75}">
            <xm:f>OR(Instructions!$H$31="3 Budget Periods or Less",Instructions!$H$31="Make Selection")</xm:f>
            <x14:dxf>
              <font>
                <color theme="0" tint="-0.499984740745262"/>
              </font>
              <fill>
                <patternFill>
                  <bgColor theme="0" tint="-0.499984740745262"/>
                </patternFill>
              </fill>
              <border>
                <left/>
                <right style="thin">
                  <color auto="1"/>
                </right>
                <top/>
                <bottom/>
                <vertical/>
                <horizontal/>
              </border>
            </x14:dxf>
          </x14:cfRule>
          <xm:sqref>N94:N120</xm:sqref>
        </x14:conditionalFormatting>
        <x14:conditionalFormatting xmlns:xm="http://schemas.microsoft.com/office/excel/2006/main">
          <x14:cfRule type="expression" priority="41" id="{96050135-12F7-48CB-ADEA-1B8DB271CD53}">
            <xm:f>OR(Instructions!$H$31="3 Budget Periods or Less",Instructions!$H$31="Make Selection")</xm:f>
            <x14:dxf>
              <font>
                <color theme="0" tint="-0.499984740745262"/>
              </font>
              <fill>
                <patternFill>
                  <bgColor theme="0" tint="-0.499984740745262"/>
                </patternFill>
              </fill>
              <border>
                <left/>
                <right style="thin">
                  <color auto="1"/>
                </right>
                <top/>
                <bottom/>
                <vertical/>
                <horizontal/>
              </border>
            </x14:dxf>
          </x14:cfRule>
          <x14:cfRule type="expression" priority="33" id="{A3089E4B-8BC3-48D6-B0CA-89A811EF76AA}">
            <xm:f>Instructions!$H$31="4 Budget Periods"</xm:f>
            <x14:dxf>
              <font>
                <color theme="0" tint="-0.499984740745262"/>
              </font>
              <fill>
                <patternFill>
                  <bgColor theme="0" tint="-0.499984740745262"/>
                </patternFill>
              </fill>
              <border>
                <left/>
                <right style="thin">
                  <color auto="1"/>
                </right>
                <top/>
                <bottom/>
                <vertical/>
                <horizontal/>
              </border>
            </x14:dxf>
          </x14:cfRule>
          <xm:sqref>N122:N148</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4" tint="-0.499984740745262"/>
    <pageSetUpPr fitToPage="1"/>
  </sheetPr>
  <dimension ref="A1:AA123"/>
  <sheetViews>
    <sheetView showGridLines="0" zoomScaleNormal="100" workbookViewId="0"/>
  </sheetViews>
  <sheetFormatPr defaultColWidth="0" defaultRowHeight="12.5" zeroHeight="1" x14ac:dyDescent="0.25"/>
  <cols>
    <col min="1" max="1" width="3.1796875" style="308" customWidth="1"/>
    <col min="2" max="2" width="8" style="308" customWidth="1"/>
    <col min="3" max="3" width="45.7265625" style="308" customWidth="1"/>
    <col min="4" max="4" width="6.7265625" style="370" customWidth="1"/>
    <col min="5" max="5" width="11.26953125" style="312" customWidth="1"/>
    <col min="6" max="6" width="12.81640625" style="312" customWidth="1"/>
    <col min="7" max="7" width="29.26953125" style="310" customWidth="1"/>
    <col min="8" max="8" width="55.453125" style="370" customWidth="1"/>
    <col min="9" max="9" width="3.54296875" style="308" customWidth="1"/>
    <col min="10" max="27" width="0" style="308" hidden="1" customWidth="1"/>
    <col min="28" max="16384" width="9.1796875" style="308" hidden="1"/>
  </cols>
  <sheetData>
    <row r="1" spans="2:14" x14ac:dyDescent="0.25"/>
    <row r="2" spans="2:14" s="49" customFormat="1" ht="12.75" customHeight="1" x14ac:dyDescent="0.25">
      <c r="B2" s="842" t="s">
        <v>37</v>
      </c>
      <c r="C2" s="842"/>
      <c r="D2" s="314"/>
      <c r="E2" s="314"/>
      <c r="F2" s="314"/>
      <c r="G2" s="72"/>
      <c r="H2" s="73"/>
      <c r="I2" s="72"/>
      <c r="J2" s="72"/>
      <c r="K2" s="72"/>
    </row>
    <row r="3" spans="2:14" s="371" customFormat="1" ht="18.5" thickBot="1" x14ac:dyDescent="0.3">
      <c r="B3" s="858" t="s">
        <v>25</v>
      </c>
      <c r="C3" s="858"/>
      <c r="D3" s="858"/>
      <c r="E3" s="858"/>
      <c r="F3" s="858"/>
      <c r="G3" s="858"/>
      <c r="H3" s="858"/>
      <c r="I3" s="261"/>
      <c r="J3" s="261"/>
      <c r="K3" s="261"/>
      <c r="L3" s="261"/>
      <c r="M3" s="261"/>
      <c r="N3" s="261"/>
    </row>
    <row r="4" spans="2:14" ht="145.5" customHeight="1" thickBot="1" x14ac:dyDescent="0.3">
      <c r="B4" s="859" t="s">
        <v>265</v>
      </c>
      <c r="C4" s="860"/>
      <c r="D4" s="860"/>
      <c r="E4" s="860"/>
      <c r="F4" s="860"/>
      <c r="G4" s="860"/>
      <c r="H4" s="861"/>
      <c r="I4" s="320"/>
      <c r="J4" s="320"/>
      <c r="K4" s="320"/>
      <c r="L4" s="320"/>
      <c r="M4" s="320"/>
      <c r="N4" s="320"/>
    </row>
    <row r="5" spans="2:14" ht="10.5" customHeight="1" thickBot="1" x14ac:dyDescent="0.3">
      <c r="B5" s="321"/>
      <c r="C5" s="322"/>
      <c r="D5" s="372"/>
      <c r="E5" s="326"/>
      <c r="F5" s="326"/>
      <c r="G5" s="324"/>
      <c r="H5" s="373"/>
      <c r="I5" s="320"/>
      <c r="J5" s="320"/>
      <c r="K5" s="320"/>
      <c r="L5" s="320"/>
      <c r="M5" s="320"/>
      <c r="N5" s="320"/>
    </row>
    <row r="6" spans="2:14" s="319" customFormat="1" ht="26.5" thickBot="1" x14ac:dyDescent="0.3">
      <c r="B6" s="328" t="s">
        <v>38</v>
      </c>
      <c r="C6" s="374" t="s">
        <v>76</v>
      </c>
      <c r="D6" s="375" t="s">
        <v>77</v>
      </c>
      <c r="E6" s="208" t="s">
        <v>78</v>
      </c>
      <c r="F6" s="208" t="s">
        <v>79</v>
      </c>
      <c r="G6" s="207" t="s">
        <v>80</v>
      </c>
      <c r="H6" s="209" t="s">
        <v>81</v>
      </c>
    </row>
    <row r="7" spans="2:14" s="319" customFormat="1" ht="14.5" thickBot="1" x14ac:dyDescent="0.3">
      <c r="B7" s="862" t="s">
        <v>12</v>
      </c>
      <c r="C7" s="863"/>
      <c r="D7" s="863"/>
      <c r="E7" s="863"/>
      <c r="F7" s="863"/>
      <c r="G7" s="863"/>
      <c r="H7" s="864"/>
    </row>
    <row r="8" spans="2:14" ht="13.5" thickBot="1" x14ac:dyDescent="0.3">
      <c r="B8" s="333" t="s">
        <v>82</v>
      </c>
      <c r="C8" s="334" t="s">
        <v>83</v>
      </c>
      <c r="D8" s="376">
        <v>2</v>
      </c>
      <c r="E8" s="377">
        <v>70000</v>
      </c>
      <c r="F8" s="377">
        <f t="shared" ref="F8:F14" si="0">D8*E8</f>
        <v>140000</v>
      </c>
      <c r="G8" s="378" t="s">
        <v>84</v>
      </c>
      <c r="H8" s="335" t="s">
        <v>85</v>
      </c>
      <c r="I8" s="320"/>
      <c r="J8" s="320"/>
      <c r="K8" s="320"/>
      <c r="L8" s="320"/>
      <c r="M8" s="320"/>
      <c r="N8" s="320"/>
    </row>
    <row r="9" spans="2:14" x14ac:dyDescent="0.25">
      <c r="B9" s="91"/>
      <c r="C9" s="92"/>
      <c r="D9" s="100"/>
      <c r="E9" s="101"/>
      <c r="F9" s="379">
        <f t="shared" si="0"/>
        <v>0</v>
      </c>
      <c r="G9" s="102"/>
      <c r="H9" s="93"/>
      <c r="I9" s="320"/>
      <c r="J9" s="320"/>
      <c r="K9" s="320"/>
      <c r="L9" s="320"/>
      <c r="M9" s="320"/>
      <c r="N9" s="320"/>
    </row>
    <row r="10" spans="2:14" x14ac:dyDescent="0.25">
      <c r="B10" s="91"/>
      <c r="C10" s="92"/>
      <c r="D10" s="100"/>
      <c r="E10" s="101"/>
      <c r="F10" s="379">
        <f t="shared" si="0"/>
        <v>0</v>
      </c>
      <c r="G10" s="102"/>
      <c r="H10" s="93"/>
      <c r="I10" s="320"/>
      <c r="J10" s="320"/>
      <c r="K10" s="320"/>
      <c r="L10" s="320"/>
      <c r="M10" s="320"/>
      <c r="N10" s="320"/>
    </row>
    <row r="11" spans="2:14" x14ac:dyDescent="0.25">
      <c r="B11" s="91"/>
      <c r="C11" s="297"/>
      <c r="D11" s="103"/>
      <c r="E11" s="104"/>
      <c r="F11" s="380">
        <f t="shared" si="0"/>
        <v>0</v>
      </c>
      <c r="G11" s="102"/>
      <c r="H11" s="93"/>
      <c r="I11" s="320"/>
      <c r="J11" s="320"/>
      <c r="K11" s="320"/>
      <c r="L11" s="320"/>
      <c r="M11" s="320"/>
      <c r="N11" s="320"/>
    </row>
    <row r="12" spans="2:14" x14ac:dyDescent="0.25">
      <c r="B12" s="91"/>
      <c r="C12" s="297"/>
      <c r="D12" s="103"/>
      <c r="E12" s="104"/>
      <c r="F12" s="380">
        <f t="shared" si="0"/>
        <v>0</v>
      </c>
      <c r="G12" s="102"/>
      <c r="H12" s="93"/>
      <c r="I12" s="320"/>
      <c r="J12" s="320"/>
      <c r="K12" s="320"/>
      <c r="L12" s="320"/>
      <c r="M12" s="320"/>
      <c r="N12" s="320"/>
    </row>
    <row r="13" spans="2:14" x14ac:dyDescent="0.25">
      <c r="B13" s="91"/>
      <c r="C13" s="297"/>
      <c r="D13" s="103"/>
      <c r="E13" s="104"/>
      <c r="F13" s="380">
        <f t="shared" si="0"/>
        <v>0</v>
      </c>
      <c r="G13" s="102"/>
      <c r="H13" s="93"/>
      <c r="I13" s="320"/>
      <c r="J13" s="320"/>
      <c r="K13" s="320"/>
      <c r="L13" s="320"/>
      <c r="M13" s="320"/>
      <c r="N13" s="320"/>
    </row>
    <row r="14" spans="2:14" x14ac:dyDescent="0.25">
      <c r="B14" s="91"/>
      <c r="C14" s="297"/>
      <c r="D14" s="103"/>
      <c r="E14" s="104"/>
      <c r="F14" s="380">
        <f t="shared" si="0"/>
        <v>0</v>
      </c>
      <c r="G14" s="102"/>
      <c r="H14" s="93"/>
      <c r="I14" s="320"/>
      <c r="J14" s="320"/>
      <c r="K14" s="320"/>
      <c r="L14" s="320"/>
      <c r="M14" s="320"/>
      <c r="N14" s="320"/>
    </row>
    <row r="15" spans="2:14" ht="13" thickBot="1" x14ac:dyDescent="0.3">
      <c r="B15" s="91"/>
      <c r="C15" s="297"/>
      <c r="D15" s="103"/>
      <c r="E15" s="104"/>
      <c r="F15" s="380">
        <f t="shared" ref="F15:F24" si="1">D15*E15</f>
        <v>0</v>
      </c>
      <c r="G15" s="102"/>
      <c r="H15" s="93"/>
      <c r="I15" s="320"/>
      <c r="J15" s="320"/>
      <c r="K15" s="320"/>
      <c r="L15" s="320"/>
      <c r="M15" s="320"/>
      <c r="N15" s="320"/>
    </row>
    <row r="16" spans="2:14" hidden="1" x14ac:dyDescent="0.25">
      <c r="B16" s="91"/>
      <c r="C16" s="297"/>
      <c r="D16" s="103"/>
      <c r="E16" s="104"/>
      <c r="F16" s="380">
        <f t="shared" si="1"/>
        <v>0</v>
      </c>
      <c r="G16" s="102"/>
      <c r="H16" s="93"/>
      <c r="I16" s="320"/>
      <c r="J16" s="320"/>
      <c r="K16" s="320"/>
      <c r="L16" s="320"/>
      <c r="M16" s="320"/>
      <c r="N16" s="320"/>
    </row>
    <row r="17" spans="2:14" hidden="1" x14ac:dyDescent="0.25">
      <c r="B17" s="91"/>
      <c r="C17" s="297"/>
      <c r="D17" s="103"/>
      <c r="E17" s="104"/>
      <c r="F17" s="380">
        <f t="shared" si="1"/>
        <v>0</v>
      </c>
      <c r="G17" s="102"/>
      <c r="H17" s="93"/>
      <c r="I17" s="320"/>
      <c r="J17" s="320"/>
      <c r="K17" s="320"/>
      <c r="L17" s="320"/>
      <c r="M17" s="320"/>
      <c r="N17" s="320"/>
    </row>
    <row r="18" spans="2:14" hidden="1" x14ac:dyDescent="0.25">
      <c r="B18" s="91"/>
      <c r="C18" s="297"/>
      <c r="D18" s="103"/>
      <c r="E18" s="104"/>
      <c r="F18" s="380">
        <f t="shared" si="1"/>
        <v>0</v>
      </c>
      <c r="G18" s="102"/>
      <c r="H18" s="93"/>
      <c r="I18" s="320"/>
      <c r="J18" s="320"/>
      <c r="K18" s="320"/>
      <c r="L18" s="320"/>
      <c r="M18" s="320"/>
      <c r="N18" s="320"/>
    </row>
    <row r="19" spans="2:14" hidden="1" x14ac:dyDescent="0.25">
      <c r="B19" s="91"/>
      <c r="C19" s="297"/>
      <c r="D19" s="103"/>
      <c r="E19" s="104"/>
      <c r="F19" s="380">
        <f t="shared" si="1"/>
        <v>0</v>
      </c>
      <c r="G19" s="102"/>
      <c r="H19" s="93"/>
      <c r="I19" s="320"/>
      <c r="J19" s="320"/>
      <c r="K19" s="320"/>
      <c r="L19" s="320"/>
      <c r="M19" s="320"/>
      <c r="N19" s="320"/>
    </row>
    <row r="20" spans="2:14" hidden="1" x14ac:dyDescent="0.25">
      <c r="B20" s="91"/>
      <c r="C20" s="297"/>
      <c r="D20" s="103"/>
      <c r="E20" s="104"/>
      <c r="F20" s="380">
        <f t="shared" si="1"/>
        <v>0</v>
      </c>
      <c r="G20" s="102"/>
      <c r="H20" s="93"/>
      <c r="I20" s="320"/>
      <c r="J20" s="320"/>
      <c r="K20" s="320"/>
      <c r="L20" s="320"/>
      <c r="M20" s="320"/>
      <c r="N20" s="320"/>
    </row>
    <row r="21" spans="2:14" hidden="1" x14ac:dyDescent="0.25">
      <c r="B21" s="91"/>
      <c r="C21" s="297"/>
      <c r="D21" s="103"/>
      <c r="E21" s="104"/>
      <c r="F21" s="380">
        <f t="shared" si="1"/>
        <v>0</v>
      </c>
      <c r="G21" s="102"/>
      <c r="H21" s="93"/>
      <c r="I21" s="320"/>
      <c r="J21" s="320"/>
      <c r="K21" s="320"/>
      <c r="L21" s="320"/>
      <c r="M21" s="320"/>
      <c r="N21" s="320"/>
    </row>
    <row r="22" spans="2:14" hidden="1" x14ac:dyDescent="0.25">
      <c r="B22" s="91"/>
      <c r="C22" s="297"/>
      <c r="D22" s="103"/>
      <c r="E22" s="104"/>
      <c r="F22" s="380">
        <f t="shared" si="1"/>
        <v>0</v>
      </c>
      <c r="G22" s="102"/>
      <c r="H22" s="93"/>
      <c r="I22" s="320"/>
      <c r="J22" s="320"/>
      <c r="K22" s="320"/>
      <c r="L22" s="320"/>
      <c r="M22" s="320"/>
      <c r="N22" s="320"/>
    </row>
    <row r="23" spans="2:14" hidden="1" x14ac:dyDescent="0.25">
      <c r="B23" s="91"/>
      <c r="C23" s="297"/>
      <c r="D23" s="103"/>
      <c r="E23" s="104"/>
      <c r="F23" s="380">
        <f t="shared" si="1"/>
        <v>0</v>
      </c>
      <c r="G23" s="102"/>
      <c r="H23" s="93"/>
      <c r="I23" s="320"/>
      <c r="J23" s="320"/>
      <c r="K23" s="320"/>
      <c r="L23" s="320"/>
      <c r="M23" s="320"/>
      <c r="N23" s="320"/>
    </row>
    <row r="24" spans="2:14" hidden="1" x14ac:dyDescent="0.25">
      <c r="B24" s="91"/>
      <c r="C24" s="297"/>
      <c r="D24" s="103"/>
      <c r="E24" s="104"/>
      <c r="F24" s="380">
        <f t="shared" si="1"/>
        <v>0</v>
      </c>
      <c r="G24" s="102"/>
      <c r="H24" s="93"/>
      <c r="I24" s="320"/>
      <c r="J24" s="320"/>
      <c r="K24" s="320"/>
      <c r="L24" s="320"/>
      <c r="M24" s="320"/>
      <c r="N24" s="320"/>
    </row>
    <row r="25" spans="2:14" ht="13" hidden="1" thickBot="1" x14ac:dyDescent="0.3">
      <c r="B25" s="91"/>
      <c r="C25" s="297"/>
      <c r="D25" s="103"/>
      <c r="E25" s="104"/>
      <c r="F25" s="381">
        <f>D25*E25</f>
        <v>0</v>
      </c>
      <c r="G25" s="102"/>
      <c r="H25" s="93"/>
      <c r="I25" s="320"/>
      <c r="J25" s="320"/>
      <c r="K25" s="320"/>
      <c r="L25" s="320"/>
      <c r="M25" s="320"/>
      <c r="N25" s="320"/>
    </row>
    <row r="26" spans="2:14" ht="13.5" thickBot="1" x14ac:dyDescent="0.3">
      <c r="B26" s="854" t="s">
        <v>66</v>
      </c>
      <c r="C26" s="855"/>
      <c r="D26" s="382"/>
      <c r="E26" s="383"/>
      <c r="F26" s="383">
        <f>SUM(F9:F25)</f>
        <v>0</v>
      </c>
      <c r="G26" s="384"/>
      <c r="H26" s="385"/>
      <c r="I26" s="320"/>
      <c r="J26" s="320"/>
      <c r="K26" s="320"/>
      <c r="L26" s="320"/>
      <c r="M26" s="320"/>
      <c r="N26" s="320"/>
    </row>
    <row r="27" spans="2:14" s="319" customFormat="1" ht="14.5" thickBot="1" x14ac:dyDescent="0.3">
      <c r="B27" s="862" t="s">
        <v>13</v>
      </c>
      <c r="C27" s="863"/>
      <c r="D27" s="863"/>
      <c r="E27" s="863"/>
      <c r="F27" s="863"/>
      <c r="G27" s="863"/>
      <c r="H27" s="864"/>
    </row>
    <row r="28" spans="2:14" x14ac:dyDescent="0.25">
      <c r="B28" s="91"/>
      <c r="C28" s="92"/>
      <c r="D28" s="100"/>
      <c r="E28" s="101"/>
      <c r="F28" s="379">
        <f t="shared" ref="F28:F43" si="2">D28*E28</f>
        <v>0</v>
      </c>
      <c r="G28" s="102"/>
      <c r="H28" s="93"/>
      <c r="I28" s="320"/>
      <c r="J28" s="320"/>
      <c r="K28" s="320"/>
      <c r="L28" s="320"/>
      <c r="M28" s="320"/>
      <c r="N28" s="320"/>
    </row>
    <row r="29" spans="2:14" x14ac:dyDescent="0.25">
      <c r="B29" s="91"/>
      <c r="C29" s="297"/>
      <c r="D29" s="103"/>
      <c r="E29" s="104"/>
      <c r="F29" s="379">
        <f t="shared" si="2"/>
        <v>0</v>
      </c>
      <c r="G29" s="102"/>
      <c r="H29" s="93"/>
    </row>
    <row r="30" spans="2:14" x14ac:dyDescent="0.25">
      <c r="B30" s="91"/>
      <c r="C30" s="297"/>
      <c r="D30" s="103"/>
      <c r="E30" s="104"/>
      <c r="F30" s="380">
        <f t="shared" si="2"/>
        <v>0</v>
      </c>
      <c r="G30" s="102"/>
      <c r="H30" s="93"/>
    </row>
    <row r="31" spans="2:14" x14ac:dyDescent="0.25">
      <c r="B31" s="91"/>
      <c r="C31" s="297"/>
      <c r="D31" s="103"/>
      <c r="E31" s="104"/>
      <c r="F31" s="380">
        <f t="shared" si="2"/>
        <v>0</v>
      </c>
      <c r="G31" s="102"/>
      <c r="H31" s="93"/>
    </row>
    <row r="32" spans="2:14" x14ac:dyDescent="0.25">
      <c r="B32" s="91"/>
      <c r="C32" s="297"/>
      <c r="D32" s="103"/>
      <c r="E32" s="104"/>
      <c r="F32" s="380">
        <f t="shared" si="2"/>
        <v>0</v>
      </c>
      <c r="G32" s="102"/>
      <c r="H32" s="93"/>
    </row>
    <row r="33" spans="2:8" ht="13" thickBot="1" x14ac:dyDescent="0.3">
      <c r="B33" s="91"/>
      <c r="C33" s="297"/>
      <c r="D33" s="103"/>
      <c r="E33" s="104"/>
      <c r="F33" s="380">
        <f t="shared" si="2"/>
        <v>0</v>
      </c>
      <c r="G33" s="102"/>
      <c r="H33" s="93"/>
    </row>
    <row r="34" spans="2:8" hidden="1" x14ac:dyDescent="0.25">
      <c r="B34" s="91"/>
      <c r="C34" s="297"/>
      <c r="D34" s="103"/>
      <c r="E34" s="104"/>
      <c r="F34" s="380">
        <f t="shared" si="2"/>
        <v>0</v>
      </c>
      <c r="G34" s="102"/>
      <c r="H34" s="93"/>
    </row>
    <row r="35" spans="2:8" hidden="1" x14ac:dyDescent="0.25">
      <c r="B35" s="91"/>
      <c r="C35" s="297"/>
      <c r="D35" s="103"/>
      <c r="E35" s="104"/>
      <c r="F35" s="380">
        <f t="shared" si="2"/>
        <v>0</v>
      </c>
      <c r="G35" s="102"/>
      <c r="H35" s="93"/>
    </row>
    <row r="36" spans="2:8" hidden="1" x14ac:dyDescent="0.25">
      <c r="B36" s="91"/>
      <c r="C36" s="297"/>
      <c r="D36" s="103"/>
      <c r="E36" s="104"/>
      <c r="F36" s="380">
        <f t="shared" si="2"/>
        <v>0</v>
      </c>
      <c r="G36" s="102"/>
      <c r="H36" s="93"/>
    </row>
    <row r="37" spans="2:8" hidden="1" x14ac:dyDescent="0.25">
      <c r="B37" s="91"/>
      <c r="C37" s="297"/>
      <c r="D37" s="103"/>
      <c r="E37" s="104"/>
      <c r="F37" s="380">
        <f t="shared" si="2"/>
        <v>0</v>
      </c>
      <c r="G37" s="102"/>
      <c r="H37" s="93"/>
    </row>
    <row r="38" spans="2:8" hidden="1" x14ac:dyDescent="0.25">
      <c r="B38" s="91"/>
      <c r="C38" s="297"/>
      <c r="D38" s="103"/>
      <c r="E38" s="104"/>
      <c r="F38" s="380">
        <f t="shared" si="2"/>
        <v>0</v>
      </c>
      <c r="G38" s="102"/>
      <c r="H38" s="93"/>
    </row>
    <row r="39" spans="2:8" hidden="1" x14ac:dyDescent="0.25">
      <c r="B39" s="91"/>
      <c r="C39" s="297"/>
      <c r="D39" s="103"/>
      <c r="E39" s="104"/>
      <c r="F39" s="380">
        <f t="shared" si="2"/>
        <v>0</v>
      </c>
      <c r="G39" s="102"/>
      <c r="H39" s="93"/>
    </row>
    <row r="40" spans="2:8" hidden="1" x14ac:dyDescent="0.25">
      <c r="B40" s="91"/>
      <c r="C40" s="297"/>
      <c r="D40" s="103"/>
      <c r="E40" s="104"/>
      <c r="F40" s="380">
        <f t="shared" si="2"/>
        <v>0</v>
      </c>
      <c r="G40" s="102"/>
      <c r="H40" s="93"/>
    </row>
    <row r="41" spans="2:8" hidden="1" x14ac:dyDescent="0.25">
      <c r="B41" s="91"/>
      <c r="C41" s="297"/>
      <c r="D41" s="103"/>
      <c r="E41" s="104"/>
      <c r="F41" s="380">
        <f t="shared" si="2"/>
        <v>0</v>
      </c>
      <c r="G41" s="102"/>
      <c r="H41" s="93"/>
    </row>
    <row r="42" spans="2:8" hidden="1" x14ac:dyDescent="0.25">
      <c r="B42" s="91"/>
      <c r="C42" s="297"/>
      <c r="D42" s="103"/>
      <c r="E42" s="104"/>
      <c r="F42" s="380">
        <f t="shared" si="2"/>
        <v>0</v>
      </c>
      <c r="G42" s="102"/>
      <c r="H42" s="93"/>
    </row>
    <row r="43" spans="2:8" ht="13" hidden="1" thickBot="1" x14ac:dyDescent="0.3">
      <c r="B43" s="91"/>
      <c r="C43" s="297"/>
      <c r="D43" s="103"/>
      <c r="E43" s="104"/>
      <c r="F43" s="386">
        <f t="shared" si="2"/>
        <v>0</v>
      </c>
      <c r="G43" s="102"/>
      <c r="H43" s="93"/>
    </row>
    <row r="44" spans="2:8" ht="13.5" thickBot="1" x14ac:dyDescent="0.3">
      <c r="B44" s="854" t="s">
        <v>68</v>
      </c>
      <c r="C44" s="855"/>
      <c r="D44" s="382"/>
      <c r="E44" s="383"/>
      <c r="F44" s="383">
        <f>SUM(F28:F43)</f>
        <v>0</v>
      </c>
      <c r="G44" s="384"/>
      <c r="H44" s="385"/>
    </row>
    <row r="45" spans="2:8" s="319" customFormat="1" ht="14.5" thickBot="1" x14ac:dyDescent="0.3">
      <c r="B45" s="862" t="s">
        <v>14</v>
      </c>
      <c r="C45" s="863"/>
      <c r="D45" s="863"/>
      <c r="E45" s="863"/>
      <c r="F45" s="863"/>
      <c r="G45" s="863"/>
      <c r="H45" s="864"/>
    </row>
    <row r="46" spans="2:8" x14ac:dyDescent="0.25">
      <c r="B46" s="91"/>
      <c r="C46" s="92"/>
      <c r="D46" s="100"/>
      <c r="E46" s="101"/>
      <c r="F46" s="379">
        <f t="shared" ref="F46:F61" si="3">D46*E46</f>
        <v>0</v>
      </c>
      <c r="G46" s="102"/>
      <c r="H46" s="93"/>
    </row>
    <row r="47" spans="2:8" x14ac:dyDescent="0.25">
      <c r="B47" s="91"/>
      <c r="C47" s="297"/>
      <c r="D47" s="103"/>
      <c r="E47" s="104"/>
      <c r="F47" s="379">
        <f t="shared" si="3"/>
        <v>0</v>
      </c>
      <c r="G47" s="102"/>
      <c r="H47" s="93"/>
    </row>
    <row r="48" spans="2:8" x14ac:dyDescent="0.25">
      <c r="B48" s="91"/>
      <c r="C48" s="297"/>
      <c r="D48" s="103"/>
      <c r="E48" s="104"/>
      <c r="F48" s="380">
        <f t="shared" si="3"/>
        <v>0</v>
      </c>
      <c r="G48" s="102"/>
      <c r="H48" s="93"/>
    </row>
    <row r="49" spans="2:8" x14ac:dyDescent="0.25">
      <c r="B49" s="91"/>
      <c r="C49" s="297"/>
      <c r="D49" s="103"/>
      <c r="E49" s="104"/>
      <c r="F49" s="380">
        <f t="shared" si="3"/>
        <v>0</v>
      </c>
      <c r="G49" s="102"/>
      <c r="H49" s="93"/>
    </row>
    <row r="50" spans="2:8" x14ac:dyDescent="0.25">
      <c r="B50" s="91"/>
      <c r="C50" s="297"/>
      <c r="D50" s="103"/>
      <c r="E50" s="104"/>
      <c r="F50" s="380">
        <f t="shared" si="3"/>
        <v>0</v>
      </c>
      <c r="G50" s="102"/>
      <c r="H50" s="93"/>
    </row>
    <row r="51" spans="2:8" ht="13" thickBot="1" x14ac:dyDescent="0.3">
      <c r="B51" s="91"/>
      <c r="C51" s="297"/>
      <c r="D51" s="103"/>
      <c r="E51" s="104"/>
      <c r="F51" s="380">
        <f t="shared" si="3"/>
        <v>0</v>
      </c>
      <c r="G51" s="102"/>
      <c r="H51" s="93"/>
    </row>
    <row r="52" spans="2:8" hidden="1" x14ac:dyDescent="0.25">
      <c r="B52" s="91"/>
      <c r="C52" s="297"/>
      <c r="D52" s="103"/>
      <c r="E52" s="104"/>
      <c r="F52" s="380">
        <f t="shared" si="3"/>
        <v>0</v>
      </c>
      <c r="G52" s="102"/>
      <c r="H52" s="93"/>
    </row>
    <row r="53" spans="2:8" hidden="1" x14ac:dyDescent="0.25">
      <c r="B53" s="91"/>
      <c r="C53" s="297"/>
      <c r="D53" s="103"/>
      <c r="E53" s="104"/>
      <c r="F53" s="380">
        <f t="shared" si="3"/>
        <v>0</v>
      </c>
      <c r="G53" s="102"/>
      <c r="H53" s="93"/>
    </row>
    <row r="54" spans="2:8" hidden="1" x14ac:dyDescent="0.25">
      <c r="B54" s="91"/>
      <c r="C54" s="297"/>
      <c r="D54" s="103"/>
      <c r="E54" s="104"/>
      <c r="F54" s="380">
        <f t="shared" si="3"/>
        <v>0</v>
      </c>
      <c r="G54" s="102"/>
      <c r="H54" s="93"/>
    </row>
    <row r="55" spans="2:8" hidden="1" x14ac:dyDescent="0.25">
      <c r="B55" s="91"/>
      <c r="C55" s="297"/>
      <c r="D55" s="103"/>
      <c r="E55" s="104"/>
      <c r="F55" s="380">
        <f t="shared" si="3"/>
        <v>0</v>
      </c>
      <c r="G55" s="102"/>
      <c r="H55" s="93"/>
    </row>
    <row r="56" spans="2:8" hidden="1" x14ac:dyDescent="0.25">
      <c r="B56" s="91"/>
      <c r="C56" s="297"/>
      <c r="D56" s="103"/>
      <c r="E56" s="104"/>
      <c r="F56" s="380">
        <f t="shared" si="3"/>
        <v>0</v>
      </c>
      <c r="G56" s="102"/>
      <c r="H56" s="93"/>
    </row>
    <row r="57" spans="2:8" hidden="1" x14ac:dyDescent="0.25">
      <c r="B57" s="91"/>
      <c r="C57" s="297"/>
      <c r="D57" s="103"/>
      <c r="E57" s="104"/>
      <c r="F57" s="380">
        <f t="shared" si="3"/>
        <v>0</v>
      </c>
      <c r="G57" s="102"/>
      <c r="H57" s="93"/>
    </row>
    <row r="58" spans="2:8" hidden="1" x14ac:dyDescent="0.25">
      <c r="B58" s="91"/>
      <c r="C58" s="297"/>
      <c r="D58" s="103"/>
      <c r="E58" s="104"/>
      <c r="F58" s="380">
        <f t="shared" si="3"/>
        <v>0</v>
      </c>
      <c r="G58" s="102"/>
      <c r="H58" s="93"/>
    </row>
    <row r="59" spans="2:8" hidden="1" x14ac:dyDescent="0.25">
      <c r="B59" s="91"/>
      <c r="C59" s="297"/>
      <c r="D59" s="103"/>
      <c r="E59" s="104"/>
      <c r="F59" s="380">
        <f t="shared" si="3"/>
        <v>0</v>
      </c>
      <c r="G59" s="102"/>
      <c r="H59" s="93"/>
    </row>
    <row r="60" spans="2:8" ht="13" hidden="1" customHeight="1" x14ac:dyDescent="0.25">
      <c r="B60" s="91"/>
      <c r="C60" s="297"/>
      <c r="D60" s="103"/>
      <c r="E60" s="104"/>
      <c r="F60" s="380">
        <f t="shared" si="3"/>
        <v>0</v>
      </c>
      <c r="G60" s="102"/>
      <c r="H60" s="93"/>
    </row>
    <row r="61" spans="2:8" ht="13" hidden="1" thickBot="1" x14ac:dyDescent="0.3">
      <c r="B61" s="91"/>
      <c r="C61" s="297"/>
      <c r="D61" s="103"/>
      <c r="E61" s="104"/>
      <c r="F61" s="386">
        <f t="shared" si="3"/>
        <v>0</v>
      </c>
      <c r="G61" s="102"/>
      <c r="H61" s="93"/>
    </row>
    <row r="62" spans="2:8" ht="13.5" thickBot="1" x14ac:dyDescent="0.3">
      <c r="B62" s="854" t="s">
        <v>70</v>
      </c>
      <c r="C62" s="855"/>
      <c r="D62" s="382"/>
      <c r="E62" s="383"/>
      <c r="F62" s="383">
        <f>SUM(F46:F61)</f>
        <v>0</v>
      </c>
      <c r="G62" s="384"/>
      <c r="H62" s="385"/>
    </row>
    <row r="63" spans="2:8" s="319" customFormat="1" ht="14.5" thickBot="1" x14ac:dyDescent="0.3">
      <c r="B63" s="862" t="s">
        <v>15</v>
      </c>
      <c r="C63" s="863"/>
      <c r="D63" s="863"/>
      <c r="E63" s="863"/>
      <c r="F63" s="863"/>
      <c r="G63" s="863"/>
      <c r="H63" s="864"/>
    </row>
    <row r="64" spans="2:8" x14ac:dyDescent="0.25">
      <c r="B64" s="91"/>
      <c r="C64" s="92"/>
      <c r="D64" s="100"/>
      <c r="E64" s="101"/>
      <c r="F64" s="379">
        <f t="shared" ref="F64:F79" si="4">D64*E64</f>
        <v>0</v>
      </c>
      <c r="G64" s="102"/>
      <c r="H64" s="93"/>
    </row>
    <row r="65" spans="2:8" x14ac:dyDescent="0.25">
      <c r="B65" s="91"/>
      <c r="C65" s="297"/>
      <c r="D65" s="103"/>
      <c r="E65" s="104"/>
      <c r="F65" s="379">
        <f t="shared" si="4"/>
        <v>0</v>
      </c>
      <c r="G65" s="102"/>
      <c r="H65" s="93"/>
    </row>
    <row r="66" spans="2:8" x14ac:dyDescent="0.25">
      <c r="B66" s="91"/>
      <c r="C66" s="297"/>
      <c r="D66" s="103"/>
      <c r="E66" s="104"/>
      <c r="F66" s="380">
        <f t="shared" si="4"/>
        <v>0</v>
      </c>
      <c r="G66" s="102"/>
      <c r="H66" s="93"/>
    </row>
    <row r="67" spans="2:8" x14ac:dyDescent="0.25">
      <c r="B67" s="91"/>
      <c r="C67" s="297"/>
      <c r="D67" s="103"/>
      <c r="E67" s="104"/>
      <c r="F67" s="380">
        <f t="shared" si="4"/>
        <v>0</v>
      </c>
      <c r="G67" s="102"/>
      <c r="H67" s="93"/>
    </row>
    <row r="68" spans="2:8" x14ac:dyDescent="0.25">
      <c r="B68" s="91"/>
      <c r="C68" s="297"/>
      <c r="D68" s="103"/>
      <c r="E68" s="104"/>
      <c r="F68" s="380">
        <f t="shared" si="4"/>
        <v>0</v>
      </c>
      <c r="G68" s="102"/>
      <c r="H68" s="93"/>
    </row>
    <row r="69" spans="2:8" ht="13" thickBot="1" x14ac:dyDescent="0.3">
      <c r="B69" s="91"/>
      <c r="C69" s="297"/>
      <c r="D69" s="103"/>
      <c r="E69" s="104"/>
      <c r="F69" s="380">
        <f t="shared" si="4"/>
        <v>0</v>
      </c>
      <c r="G69" s="102"/>
      <c r="H69" s="93"/>
    </row>
    <row r="70" spans="2:8" hidden="1" x14ac:dyDescent="0.25">
      <c r="B70" s="91"/>
      <c r="C70" s="297"/>
      <c r="D70" s="103"/>
      <c r="E70" s="104"/>
      <c r="F70" s="380">
        <f t="shared" si="4"/>
        <v>0</v>
      </c>
      <c r="G70" s="102"/>
      <c r="H70" s="93"/>
    </row>
    <row r="71" spans="2:8" hidden="1" x14ac:dyDescent="0.25">
      <c r="B71" s="91"/>
      <c r="C71" s="297"/>
      <c r="D71" s="103"/>
      <c r="E71" s="104"/>
      <c r="F71" s="380">
        <f t="shared" si="4"/>
        <v>0</v>
      </c>
      <c r="G71" s="102"/>
      <c r="H71" s="93"/>
    </row>
    <row r="72" spans="2:8" hidden="1" x14ac:dyDescent="0.25">
      <c r="B72" s="91"/>
      <c r="C72" s="297"/>
      <c r="D72" s="103"/>
      <c r="E72" s="104"/>
      <c r="F72" s="380">
        <f t="shared" si="4"/>
        <v>0</v>
      </c>
      <c r="G72" s="102"/>
      <c r="H72" s="93"/>
    </row>
    <row r="73" spans="2:8" hidden="1" x14ac:dyDescent="0.25">
      <c r="B73" s="91"/>
      <c r="C73" s="297"/>
      <c r="D73" s="103"/>
      <c r="E73" s="104"/>
      <c r="F73" s="380">
        <f t="shared" si="4"/>
        <v>0</v>
      </c>
      <c r="G73" s="102"/>
      <c r="H73" s="93"/>
    </row>
    <row r="74" spans="2:8" hidden="1" x14ac:dyDescent="0.25">
      <c r="B74" s="91"/>
      <c r="C74" s="297"/>
      <c r="D74" s="103"/>
      <c r="E74" s="104"/>
      <c r="F74" s="380">
        <f t="shared" si="4"/>
        <v>0</v>
      </c>
      <c r="G74" s="102"/>
      <c r="H74" s="93"/>
    </row>
    <row r="75" spans="2:8" hidden="1" x14ac:dyDescent="0.25">
      <c r="B75" s="91"/>
      <c r="C75" s="297"/>
      <c r="D75" s="103"/>
      <c r="E75" s="104"/>
      <c r="F75" s="380">
        <f t="shared" si="4"/>
        <v>0</v>
      </c>
      <c r="G75" s="102"/>
      <c r="H75" s="93"/>
    </row>
    <row r="76" spans="2:8" hidden="1" x14ac:dyDescent="0.25">
      <c r="B76" s="91"/>
      <c r="C76" s="297"/>
      <c r="D76" s="103"/>
      <c r="E76" s="104"/>
      <c r="F76" s="380">
        <f t="shared" si="4"/>
        <v>0</v>
      </c>
      <c r="G76" s="102"/>
      <c r="H76" s="93"/>
    </row>
    <row r="77" spans="2:8" hidden="1" x14ac:dyDescent="0.25">
      <c r="B77" s="91"/>
      <c r="C77" s="297"/>
      <c r="D77" s="103"/>
      <c r="E77" s="104"/>
      <c r="F77" s="380">
        <f t="shared" si="4"/>
        <v>0</v>
      </c>
      <c r="G77" s="102"/>
      <c r="H77" s="93"/>
    </row>
    <row r="78" spans="2:8" hidden="1" x14ac:dyDescent="0.25">
      <c r="B78" s="91"/>
      <c r="C78" s="297"/>
      <c r="D78" s="103"/>
      <c r="E78" s="104"/>
      <c r="F78" s="380">
        <f t="shared" si="4"/>
        <v>0</v>
      </c>
      <c r="G78" s="102"/>
      <c r="H78" s="93"/>
    </row>
    <row r="79" spans="2:8" ht="13" hidden="1" thickBot="1" x14ac:dyDescent="0.3">
      <c r="B79" s="91"/>
      <c r="C79" s="297"/>
      <c r="D79" s="103"/>
      <c r="E79" s="104"/>
      <c r="F79" s="386">
        <f t="shared" si="4"/>
        <v>0</v>
      </c>
      <c r="G79" s="102"/>
      <c r="H79" s="93"/>
    </row>
    <row r="80" spans="2:8" ht="13.5" thickBot="1" x14ac:dyDescent="0.3">
      <c r="B80" s="854" t="s">
        <v>72</v>
      </c>
      <c r="C80" s="855"/>
      <c r="D80" s="382"/>
      <c r="E80" s="383"/>
      <c r="F80" s="383">
        <f>SUM(F64:F79)</f>
        <v>0</v>
      </c>
      <c r="G80" s="384"/>
      <c r="H80" s="385"/>
    </row>
    <row r="81" spans="2:8" s="319" customFormat="1" ht="14.5" thickBot="1" x14ac:dyDescent="0.3">
      <c r="B81" s="862" t="s">
        <v>16</v>
      </c>
      <c r="C81" s="863"/>
      <c r="D81" s="863"/>
      <c r="E81" s="863"/>
      <c r="F81" s="863"/>
      <c r="G81" s="863"/>
      <c r="H81" s="864"/>
    </row>
    <row r="82" spans="2:8" x14ac:dyDescent="0.25">
      <c r="B82" s="91"/>
      <c r="C82" s="92"/>
      <c r="D82" s="100"/>
      <c r="E82" s="101"/>
      <c r="F82" s="379">
        <f t="shared" ref="F82:F97" si="5">D82*E82</f>
        <v>0</v>
      </c>
      <c r="G82" s="102"/>
      <c r="H82" s="93"/>
    </row>
    <row r="83" spans="2:8" x14ac:dyDescent="0.25">
      <c r="B83" s="91"/>
      <c r="C83" s="297"/>
      <c r="D83" s="103"/>
      <c r="E83" s="104"/>
      <c r="F83" s="379">
        <f t="shared" si="5"/>
        <v>0</v>
      </c>
      <c r="G83" s="102"/>
      <c r="H83" s="93"/>
    </row>
    <row r="84" spans="2:8" x14ac:dyDescent="0.25">
      <c r="B84" s="91"/>
      <c r="C84" s="297"/>
      <c r="D84" s="103"/>
      <c r="E84" s="104"/>
      <c r="F84" s="379">
        <f t="shared" si="5"/>
        <v>0</v>
      </c>
      <c r="G84" s="102"/>
      <c r="H84" s="93"/>
    </row>
    <row r="85" spans="2:8" x14ac:dyDescent="0.25">
      <c r="B85" s="91"/>
      <c r="C85" s="297"/>
      <c r="D85" s="103"/>
      <c r="E85" s="104"/>
      <c r="F85" s="379">
        <f t="shared" si="5"/>
        <v>0</v>
      </c>
      <c r="G85" s="102"/>
      <c r="H85" s="93"/>
    </row>
    <row r="86" spans="2:8" x14ac:dyDescent="0.25">
      <c r="B86" s="91"/>
      <c r="C86" s="297"/>
      <c r="D86" s="103"/>
      <c r="E86" s="104"/>
      <c r="F86" s="379">
        <f t="shared" si="5"/>
        <v>0</v>
      </c>
      <c r="G86" s="102"/>
      <c r="H86" s="93"/>
    </row>
    <row r="87" spans="2:8" ht="13" thickBot="1" x14ac:dyDescent="0.3">
      <c r="B87" s="91"/>
      <c r="C87" s="297"/>
      <c r="D87" s="103"/>
      <c r="E87" s="104"/>
      <c r="F87" s="379">
        <f t="shared" si="5"/>
        <v>0</v>
      </c>
      <c r="G87" s="102"/>
      <c r="H87" s="93"/>
    </row>
    <row r="88" spans="2:8" hidden="1" x14ac:dyDescent="0.25">
      <c r="B88" s="91"/>
      <c r="C88" s="297"/>
      <c r="D88" s="103"/>
      <c r="E88" s="104"/>
      <c r="F88" s="379">
        <f t="shared" si="5"/>
        <v>0</v>
      </c>
      <c r="G88" s="102"/>
      <c r="H88" s="93"/>
    </row>
    <row r="89" spans="2:8" hidden="1" x14ac:dyDescent="0.25">
      <c r="B89" s="91"/>
      <c r="C89" s="297"/>
      <c r="D89" s="103"/>
      <c r="E89" s="104"/>
      <c r="F89" s="379">
        <f t="shared" si="5"/>
        <v>0</v>
      </c>
      <c r="G89" s="102"/>
      <c r="H89" s="93"/>
    </row>
    <row r="90" spans="2:8" hidden="1" x14ac:dyDescent="0.25">
      <c r="B90" s="91"/>
      <c r="C90" s="297"/>
      <c r="D90" s="103"/>
      <c r="E90" s="104"/>
      <c r="F90" s="379">
        <f t="shared" si="5"/>
        <v>0</v>
      </c>
      <c r="G90" s="102"/>
      <c r="H90" s="93"/>
    </row>
    <row r="91" spans="2:8" hidden="1" x14ac:dyDescent="0.25">
      <c r="B91" s="91"/>
      <c r="C91" s="297"/>
      <c r="D91" s="103"/>
      <c r="E91" s="104"/>
      <c r="F91" s="379">
        <f t="shared" si="5"/>
        <v>0</v>
      </c>
      <c r="G91" s="102"/>
      <c r="H91" s="93"/>
    </row>
    <row r="92" spans="2:8" hidden="1" x14ac:dyDescent="0.25">
      <c r="B92" s="91"/>
      <c r="C92" s="297"/>
      <c r="D92" s="103"/>
      <c r="E92" s="104"/>
      <c r="F92" s="379">
        <f t="shared" si="5"/>
        <v>0</v>
      </c>
      <c r="G92" s="102"/>
      <c r="H92" s="93"/>
    </row>
    <row r="93" spans="2:8" hidden="1" x14ac:dyDescent="0.25">
      <c r="B93" s="91"/>
      <c r="C93" s="297"/>
      <c r="D93" s="103"/>
      <c r="E93" s="104"/>
      <c r="F93" s="379">
        <f t="shared" si="5"/>
        <v>0</v>
      </c>
      <c r="G93" s="102"/>
      <c r="H93" s="93"/>
    </row>
    <row r="94" spans="2:8" hidden="1" x14ac:dyDescent="0.25">
      <c r="B94" s="91"/>
      <c r="C94" s="297"/>
      <c r="D94" s="103"/>
      <c r="E94" s="104"/>
      <c r="F94" s="380">
        <f t="shared" si="5"/>
        <v>0</v>
      </c>
      <c r="G94" s="102"/>
      <c r="H94" s="93"/>
    </row>
    <row r="95" spans="2:8" hidden="1" x14ac:dyDescent="0.25">
      <c r="B95" s="91"/>
      <c r="C95" s="297"/>
      <c r="D95" s="103"/>
      <c r="E95" s="104"/>
      <c r="F95" s="380">
        <f t="shared" si="5"/>
        <v>0</v>
      </c>
      <c r="G95" s="102"/>
      <c r="H95" s="93"/>
    </row>
    <row r="96" spans="2:8" hidden="1" x14ac:dyDescent="0.25">
      <c r="B96" s="91"/>
      <c r="C96" s="297"/>
      <c r="D96" s="103"/>
      <c r="E96" s="104"/>
      <c r="F96" s="380">
        <f t="shared" si="5"/>
        <v>0</v>
      </c>
      <c r="G96" s="102"/>
      <c r="H96" s="93"/>
    </row>
    <row r="97" spans="2:8" ht="15" hidden="1" customHeight="1" thickBot="1" x14ac:dyDescent="0.3">
      <c r="B97" s="91"/>
      <c r="C97" s="297"/>
      <c r="D97" s="103"/>
      <c r="E97" s="104"/>
      <c r="F97" s="386">
        <f t="shared" si="5"/>
        <v>0</v>
      </c>
      <c r="G97" s="102"/>
      <c r="H97" s="93"/>
    </row>
    <row r="98" spans="2:8" ht="13.5" thickBot="1" x14ac:dyDescent="0.3">
      <c r="B98" s="856" t="s">
        <v>74</v>
      </c>
      <c r="C98" s="857"/>
      <c r="D98" s="387"/>
      <c r="E98" s="388"/>
      <c r="F98" s="388">
        <f>SUM(F82:F97)</f>
        <v>0</v>
      </c>
      <c r="G98" s="389"/>
      <c r="H98" s="390"/>
    </row>
    <row r="99" spans="2:8" ht="6" customHeight="1" thickBot="1" x14ac:dyDescent="0.3">
      <c r="B99" s="361"/>
      <c r="C99" s="318"/>
      <c r="D99" s="391"/>
      <c r="E99" s="326"/>
      <c r="F99" s="326"/>
      <c r="G99" s="324"/>
      <c r="H99" s="373"/>
    </row>
    <row r="100" spans="2:8" ht="13.5" thickBot="1" x14ac:dyDescent="0.3">
      <c r="B100" s="856" t="s">
        <v>86</v>
      </c>
      <c r="C100" s="857"/>
      <c r="D100" s="387"/>
      <c r="E100" s="388"/>
      <c r="F100" s="343">
        <f>F26+F44+F62+F80+F98</f>
        <v>0</v>
      </c>
      <c r="G100" s="389"/>
      <c r="H100" s="390"/>
    </row>
    <row r="101" spans="2:8" ht="13" thickBot="1" x14ac:dyDescent="0.3">
      <c r="B101" s="321"/>
      <c r="C101" s="320"/>
      <c r="D101" s="391"/>
      <c r="E101" s="326"/>
      <c r="F101" s="326"/>
      <c r="G101" s="324"/>
      <c r="H101" s="373"/>
    </row>
    <row r="102" spans="2:8" ht="11.25" customHeight="1" x14ac:dyDescent="0.25">
      <c r="B102" s="835" t="s">
        <v>36</v>
      </c>
      <c r="C102" s="836"/>
      <c r="D102" s="836"/>
      <c r="E102" s="836"/>
      <c r="F102" s="836"/>
      <c r="G102" s="836"/>
      <c r="H102" s="837"/>
    </row>
    <row r="103" spans="2:8" ht="56.5" customHeight="1" thickBot="1" x14ac:dyDescent="0.3">
      <c r="B103" s="838"/>
      <c r="C103" s="839"/>
      <c r="D103" s="839"/>
      <c r="E103" s="839"/>
      <c r="F103" s="839"/>
      <c r="G103" s="839"/>
      <c r="H103" s="840"/>
    </row>
    <row r="104" spans="2:8" x14ac:dyDescent="0.25">
      <c r="B104" s="320"/>
      <c r="C104" s="320"/>
      <c r="D104" s="391"/>
      <c r="E104" s="326"/>
      <c r="F104" s="326"/>
      <c r="G104" s="324"/>
      <c r="H104" s="391"/>
    </row>
    <row r="105" spans="2:8" hidden="1" x14ac:dyDescent="0.25">
      <c r="B105" s="320"/>
      <c r="C105" s="320"/>
      <c r="D105" s="391"/>
      <c r="E105" s="326"/>
      <c r="F105" s="326"/>
      <c r="G105" s="324"/>
      <c r="H105" s="391"/>
    </row>
    <row r="106" spans="2:8" hidden="1" x14ac:dyDescent="0.25">
      <c r="B106" s="320"/>
      <c r="C106" s="320"/>
      <c r="D106" s="391"/>
      <c r="E106" s="326"/>
      <c r="F106" s="326"/>
      <c r="G106" s="324"/>
      <c r="H106" s="391"/>
    </row>
    <row r="107" spans="2:8" hidden="1" x14ac:dyDescent="0.25">
      <c r="B107" s="320"/>
      <c r="C107" s="320"/>
      <c r="D107" s="391"/>
      <c r="E107" s="326"/>
      <c r="F107" s="326"/>
      <c r="G107" s="324"/>
      <c r="H107" s="391"/>
    </row>
    <row r="108" spans="2:8" hidden="1" x14ac:dyDescent="0.25">
      <c r="B108" s="320"/>
      <c r="C108" s="320"/>
      <c r="D108" s="391"/>
      <c r="E108" s="326"/>
      <c r="F108" s="326"/>
      <c r="G108" s="324"/>
      <c r="H108" s="391"/>
    </row>
    <row r="109" spans="2:8" hidden="1" x14ac:dyDescent="0.25">
      <c r="B109" s="320"/>
      <c r="C109" s="320"/>
      <c r="D109" s="391"/>
      <c r="E109" s="326"/>
      <c r="F109" s="326"/>
      <c r="G109" s="324"/>
      <c r="H109" s="391"/>
    </row>
    <row r="110" spans="2:8" hidden="1" x14ac:dyDescent="0.25">
      <c r="B110" s="320"/>
      <c r="C110" s="320"/>
      <c r="D110" s="391"/>
      <c r="E110" s="326"/>
      <c r="F110" s="326"/>
      <c r="G110" s="324"/>
      <c r="H110" s="391"/>
    </row>
    <row r="111" spans="2:8" hidden="1" x14ac:dyDescent="0.25">
      <c r="B111" s="320"/>
      <c r="C111" s="320"/>
      <c r="D111" s="391"/>
      <c r="E111" s="326"/>
      <c r="F111" s="326"/>
      <c r="G111" s="324"/>
      <c r="H111" s="391"/>
    </row>
    <row r="112" spans="2:8" hidden="1" x14ac:dyDescent="0.25">
      <c r="B112" s="320"/>
      <c r="C112" s="320"/>
      <c r="D112" s="391"/>
      <c r="E112" s="326"/>
      <c r="F112" s="326"/>
      <c r="G112" s="324"/>
      <c r="H112" s="391"/>
    </row>
    <row r="113" spans="2:8" hidden="1" x14ac:dyDescent="0.25">
      <c r="B113" s="320"/>
      <c r="C113" s="320"/>
      <c r="D113" s="391"/>
      <c r="E113" s="326"/>
      <c r="F113" s="326"/>
      <c r="G113" s="324"/>
      <c r="H113" s="391"/>
    </row>
    <row r="114" spans="2:8" hidden="1" x14ac:dyDescent="0.25">
      <c r="B114" s="320"/>
      <c r="C114" s="320"/>
      <c r="D114" s="391"/>
      <c r="E114" s="326"/>
      <c r="F114" s="326"/>
      <c r="G114" s="324"/>
      <c r="H114" s="391"/>
    </row>
    <row r="115" spans="2:8" hidden="1" x14ac:dyDescent="0.25">
      <c r="B115" s="320"/>
      <c r="C115" s="320"/>
      <c r="D115" s="391"/>
      <c r="E115" s="326"/>
      <c r="F115" s="326"/>
      <c r="G115" s="324"/>
      <c r="H115" s="391"/>
    </row>
    <row r="116" spans="2:8" hidden="1" x14ac:dyDescent="0.25">
      <c r="B116" s="320"/>
      <c r="C116" s="320"/>
      <c r="D116" s="391"/>
      <c r="E116" s="326"/>
      <c r="F116" s="326"/>
      <c r="G116" s="324"/>
      <c r="H116" s="391"/>
    </row>
    <row r="117" spans="2:8" hidden="1" x14ac:dyDescent="0.25">
      <c r="D117" s="391"/>
      <c r="E117" s="326"/>
      <c r="F117" s="326"/>
      <c r="G117" s="324"/>
      <c r="H117" s="391"/>
    </row>
    <row r="118" spans="2:8" hidden="1" x14ac:dyDescent="0.25">
      <c r="D118" s="391"/>
      <c r="E118" s="326"/>
      <c r="F118" s="326"/>
      <c r="G118" s="324"/>
      <c r="H118" s="391"/>
    </row>
    <row r="119" spans="2:8" hidden="1" x14ac:dyDescent="0.25">
      <c r="D119" s="391"/>
      <c r="E119" s="326"/>
      <c r="F119" s="326"/>
      <c r="G119" s="324"/>
      <c r="H119" s="391"/>
    </row>
    <row r="120" spans="2:8" hidden="1" x14ac:dyDescent="0.25">
      <c r="D120" s="391"/>
      <c r="E120" s="326"/>
      <c r="F120" s="326"/>
      <c r="G120" s="324"/>
      <c r="H120" s="391"/>
    </row>
    <row r="121" spans="2:8" hidden="1" x14ac:dyDescent="0.25">
      <c r="D121" s="391"/>
      <c r="E121" s="326"/>
      <c r="F121" s="326"/>
      <c r="G121" s="324"/>
      <c r="H121" s="391"/>
    </row>
    <row r="122" spans="2:8" hidden="1" x14ac:dyDescent="0.25">
      <c r="D122" s="391"/>
      <c r="E122" s="326"/>
      <c r="F122" s="326"/>
      <c r="G122" s="324"/>
      <c r="H122" s="391"/>
    </row>
    <row r="123" spans="2:8" hidden="1" x14ac:dyDescent="0.25">
      <c r="D123" s="391"/>
      <c r="E123" s="326"/>
      <c r="F123" s="326"/>
      <c r="G123" s="324"/>
      <c r="H123" s="391"/>
    </row>
  </sheetData>
  <sheetProtection algorithmName="SHA-512" hashValue="Yf8BReW/2XtxWR+OGsTMF7m0g1z6NKQzika6vU2jNyKFQJtgZSZYzKxnvT+1eSBL4NcSLbMDAGwapNZlMUlWqA==" saltValue="XZI4rAHWLiyHtLsfmo4p1Q==" spinCount="100000" sheet="1" objects="1" scenarios="1" formatRows="0"/>
  <customSheetViews>
    <customSheetView guid="{BF352FCE-C1BE-4B84-9561-6030FEF6A15F}" scale="90" showPageBreaks="1" fitToPage="1">
      <selection activeCell="F1" sqref="F1"/>
      <pageMargins left="0" right="0" top="0" bottom="0" header="0" footer="0"/>
      <printOptions horizontalCentered="1"/>
      <pageSetup scale="80" orientation="landscape" r:id="rId1"/>
      <headerFooter alignWithMargins="0">
        <oddFooter>&amp;Ld. Equipment&amp;RPage &amp;P of &amp;N</oddFooter>
      </headerFooter>
    </customSheetView>
    <customSheetView guid="{D5CEF8EB-A9A7-4458-BF65-8F18E34CBA87}" scale="90" showPageBreaks="1" fitToPage="1">
      <selection activeCell="H38" sqref="H38"/>
      <pageMargins left="0" right="0" top="0" bottom="0" header="0" footer="0"/>
      <printOptions horizontalCentered="1"/>
      <pageSetup scale="86" fitToHeight="4" orientation="landscape" r:id="rId2"/>
      <headerFooter alignWithMargins="0">
        <oddFooter>&amp;Ld. Equipment&amp;RPage &amp;P of &amp;N</oddFooter>
      </headerFooter>
    </customSheetView>
    <customSheetView guid="{6588CF8C-0BB8-4786-9A46-0A2D10254132}" scale="90" showPageBreaks="1" fitToPage="1" topLeftCell="A4">
      <selection activeCell="I5" sqref="I5"/>
      <pageMargins left="0" right="0" top="0" bottom="0" header="0" footer="0"/>
      <printOptions horizontalCentered="1"/>
      <pageSetup scale="86" fitToHeight="4" orientation="landscape" r:id="rId3"/>
      <headerFooter alignWithMargins="0">
        <oddFooter>&amp;Ld. Equipment&amp;RPage &amp;P of &amp;N</oddFooter>
      </headerFooter>
    </customSheetView>
    <customSheetView guid="{712CE29F-EFCA-4968-A7C5-599F87319D6A}" scale="90" fitToPage="1">
      <selection activeCell="D40" sqref="D40"/>
      <pageMargins left="0" right="0" top="0" bottom="0" header="0" footer="0"/>
      <printOptions horizontalCentered="1"/>
      <pageSetup scale="86" fitToHeight="4" orientation="landscape" r:id="rId4"/>
      <headerFooter alignWithMargins="0">
        <oddFooter>&amp;Ld. Equipment&amp;RPage &amp;P of &amp;N</oddFooter>
      </headerFooter>
    </customSheetView>
    <customSheetView guid="{5BEC5FDE-32D0-42EF-8D2A-06DCBD4F05CC}" scale="90" showPageBreaks="1" fitToPage="1">
      <selection activeCell="I5" sqref="I5"/>
      <pageMargins left="0" right="0" top="0" bottom="0" header="0" footer="0"/>
      <printOptions horizontalCentered="1"/>
      <pageSetup scale="86" fitToHeight="4" orientation="landscape" r:id="rId5"/>
      <headerFooter alignWithMargins="0">
        <oddFooter>&amp;Ld. Equipment&amp;RPage &amp;P of &amp;N</oddFooter>
      </headerFooter>
    </customSheetView>
    <customSheetView guid="{D7FF18E2-A72D-4088-BD59-9D74A43C39A8}" scale="90" showPageBreaks="1" fitToPage="1" topLeftCell="A11">
      <selection activeCell="D41" sqref="D41"/>
      <pageMargins left="0" right="0" top="0" bottom="0" header="0" footer="0"/>
      <printOptions horizontalCentered="1"/>
      <pageSetup scale="86" fitToHeight="4" orientation="landscape" r:id="rId6"/>
      <headerFooter alignWithMargins="0">
        <oddFooter>&amp;Ld. Equipment&amp;RPage &amp;P of &amp;N</oddFooter>
      </headerFooter>
    </customSheetView>
  </customSheetViews>
  <mergeCells count="15">
    <mergeCell ref="B3:H3"/>
    <mergeCell ref="B2:C2"/>
    <mergeCell ref="B4:H4"/>
    <mergeCell ref="B102:H103"/>
    <mergeCell ref="B45:H45"/>
    <mergeCell ref="B27:H27"/>
    <mergeCell ref="B7:H7"/>
    <mergeCell ref="B63:H63"/>
    <mergeCell ref="B81:H81"/>
    <mergeCell ref="B100:C100"/>
    <mergeCell ref="B80:C80"/>
    <mergeCell ref="B98:C98"/>
    <mergeCell ref="B44:C44"/>
    <mergeCell ref="B26:C26"/>
    <mergeCell ref="B62:C62"/>
  </mergeCells>
  <phoneticPr fontId="2" type="noConversion"/>
  <conditionalFormatting sqref="B9:B25">
    <cfRule type="expression" dxfId="273" priority="55">
      <formula>AND(OR(  NOT(ISBLANK($C9)),  NOT(ISBLANK($D9)),  NOT(ISBLANK($E9)),  NOT(ISBLANK($G9)),  NOT(ISBLANK($H9))),  ISBLANK($B9))</formula>
    </cfRule>
  </conditionalFormatting>
  <conditionalFormatting sqref="B28:B43">
    <cfRule type="expression" dxfId="272" priority="49">
      <formula>AND(OR(  NOT(ISBLANK($C28)),  NOT(ISBLANK($D28)),  NOT(ISBLANK($E28)),  NOT(ISBLANK($G28)),  NOT(ISBLANK($H28))),  ISBLANK($B28))</formula>
    </cfRule>
  </conditionalFormatting>
  <conditionalFormatting sqref="B46:B61">
    <cfRule type="expression" dxfId="271" priority="45">
      <formula>AND(OR(  NOT(ISBLANK($C46)),  NOT(ISBLANK($D46)),  NOT(ISBLANK($E46)),  NOT(ISBLANK($G46)),  NOT(ISBLANK($H46))),  ISBLANK($B46))</formula>
    </cfRule>
  </conditionalFormatting>
  <conditionalFormatting sqref="B64:B79">
    <cfRule type="expression" dxfId="269" priority="41">
      <formula>AND(OR(  NOT(ISBLANK($C64)),  NOT(ISBLANK($D64)),  NOT(ISBLANK($E64)),  NOT(ISBLANK($G64)),  NOT(ISBLANK($H64))),  ISBLANK($B64))</formula>
    </cfRule>
  </conditionalFormatting>
  <conditionalFormatting sqref="B82:B97">
    <cfRule type="expression" dxfId="268" priority="37">
      <formula>AND(OR(  NOT(ISBLANK($C82)),  NOT(ISBLANK($D82)),  NOT(ISBLANK($E82)),  NOT(ISBLANK($G82)),  NOT(ISBLANK($H82))),  ISBLANK($B82))</formula>
    </cfRule>
  </conditionalFormatting>
  <conditionalFormatting sqref="C9:C25">
    <cfRule type="expression" dxfId="258" priority="54">
      <formula>AND(OR(  NOT(ISBLANK($B9)),  NOT(ISBLANK($D9)),  NOT(ISBLANK($E9)),  NOT(ISBLANK($G9)),  NOT(ISBLANK($H9))),  ISBLANK($C9))</formula>
    </cfRule>
  </conditionalFormatting>
  <conditionalFormatting sqref="C28:C43">
    <cfRule type="expression" dxfId="257" priority="48">
      <formula>AND(OR(  NOT(ISBLANK($B28)),  NOT(ISBLANK($D28)),  NOT(ISBLANK($E28)),  NOT(ISBLANK($G28)),  NOT(ISBLANK($H28))),  ISBLANK($C28))</formula>
    </cfRule>
  </conditionalFormatting>
  <conditionalFormatting sqref="C46:C61">
    <cfRule type="expression" dxfId="256" priority="44">
      <formula>AND(OR(  NOT(ISBLANK($B46)),  NOT(ISBLANK($D46)),  NOT(ISBLANK($E46)),  NOT(ISBLANK($G46)),  NOT(ISBLANK($H46))),  ISBLANK($C46))</formula>
    </cfRule>
  </conditionalFormatting>
  <conditionalFormatting sqref="C64:C79">
    <cfRule type="expression" dxfId="255" priority="40">
      <formula>AND(OR(  NOT(ISBLANK($B64)),  NOT(ISBLANK($D64)),  NOT(ISBLANK($E64)),  NOT(ISBLANK($G64)),  NOT(ISBLANK($H64))),  ISBLANK($C64))</formula>
    </cfRule>
  </conditionalFormatting>
  <conditionalFormatting sqref="C82:C97">
    <cfRule type="expression" dxfId="254" priority="36">
      <formula>AND(OR(  NOT(ISBLANK($B82)),  NOT(ISBLANK($D82)),  NOT(ISBLANK($E82)),  NOT(ISBLANK($G82)),  NOT(ISBLANK($H82))),  ISBLANK($C82))</formula>
    </cfRule>
  </conditionalFormatting>
  <conditionalFormatting sqref="D9:D25">
    <cfRule type="expression" dxfId="250" priority="53">
      <formula>AND(OR(  NOT(ISBLANK($B9)),  NOT(ISBLANK($C9)),  NOT(ISBLANK($E9)),  NOT(ISBLANK($G9)),  NOT(ISBLANK($H9))),  ISBLANK($D9))</formula>
    </cfRule>
  </conditionalFormatting>
  <conditionalFormatting sqref="D28:D43">
    <cfRule type="expression" dxfId="249" priority="47">
      <formula>AND(OR(  NOT(ISBLANK($B28)),  NOT(ISBLANK($C28)),  NOT(ISBLANK($E28)),  NOT(ISBLANK($G28)),  NOT(ISBLANK($H28))),  ISBLANK($D28))</formula>
    </cfRule>
  </conditionalFormatting>
  <conditionalFormatting sqref="D46:D61">
    <cfRule type="expression" dxfId="248" priority="43">
      <formula>AND(OR(  NOT(ISBLANK($B46)),  NOT(ISBLANK($C46)),  NOT(ISBLANK($E46)),  NOT(ISBLANK($G46)),  NOT(ISBLANK($H46))),  ISBLANK($D46))</formula>
    </cfRule>
  </conditionalFormatting>
  <conditionalFormatting sqref="D64:D79">
    <cfRule type="expression" dxfId="247" priority="39">
      <formula>AND(OR(  NOT(ISBLANK($B64)),  NOT(ISBLANK($C64)),  NOT(ISBLANK($E64)),  NOT(ISBLANK($G64)),  NOT(ISBLANK($H64))),  ISBLANK($D64))</formula>
    </cfRule>
  </conditionalFormatting>
  <conditionalFormatting sqref="D82:D97">
    <cfRule type="expression" dxfId="246" priority="35">
      <formula>AND(OR(  NOT(ISBLANK($B82)),  NOT(ISBLANK($C82)),  NOT(ISBLANK($E82)),  NOT(ISBLANK($G82)),  NOT(ISBLANK($H82))),  ISBLANK($D82))</formula>
    </cfRule>
  </conditionalFormatting>
  <conditionalFormatting sqref="E9:E25">
    <cfRule type="expression" dxfId="240" priority="52">
      <formula>AND(OR(  NOT(ISBLANK($B9)),  NOT(ISBLANK($C9)),  NOT(ISBLANK($D9)),  NOT(ISBLANK($G9)),  NOT(ISBLANK($H9))),  ISBLANK($E9))</formula>
    </cfRule>
  </conditionalFormatting>
  <conditionalFormatting sqref="E28:E43">
    <cfRule type="expression" dxfId="239" priority="46">
      <formula>AND(OR(  NOT(ISBLANK($B28)),  NOT(ISBLANK($C28)),  NOT(ISBLANK($D28)),  NOT(ISBLANK($G28)),  NOT(ISBLANK($H28))),  ISBLANK($E28))</formula>
    </cfRule>
  </conditionalFormatting>
  <conditionalFormatting sqref="E46:E61">
    <cfRule type="expression" dxfId="238" priority="42">
      <formula>AND(OR(  NOT(ISBLANK($B46)),  NOT(ISBLANK($C46)),  NOT(ISBLANK($D46)),  NOT(ISBLANK($G46)),  NOT(ISBLANK($H46))),  ISBLANK($E46))</formula>
    </cfRule>
  </conditionalFormatting>
  <conditionalFormatting sqref="E64:E79">
    <cfRule type="expression" dxfId="237" priority="38">
      <formula>AND(OR(  NOT(ISBLANK($B64)),  NOT(ISBLANK($C64)),  NOT(ISBLANK($D64)),  NOT(ISBLANK($G64)),  NOT(ISBLANK($H64))),  ISBLANK($E64))</formula>
    </cfRule>
  </conditionalFormatting>
  <conditionalFormatting sqref="E82:E97">
    <cfRule type="expression" dxfId="236" priority="34">
      <formula>AND(OR(  NOT(ISBLANK($B82)),  NOT(ISBLANK($C82)),  NOT(ISBLANK($D82)),  NOT(ISBLANK($G82)),  NOT(ISBLANK($H82))),  ISBLANK($E82))</formula>
    </cfRule>
  </conditionalFormatting>
  <conditionalFormatting sqref="G9:G25">
    <cfRule type="expression" dxfId="235" priority="51">
      <formula>AND(OR(  NOT(ISBLANK($B9)),  NOT(ISBLANK($C9)),  NOT(ISBLANK($D9)),  NOT(ISBLANK($E9)),  NOT(ISBLANK($H9))),  ISBLANK($G9))</formula>
    </cfRule>
  </conditionalFormatting>
  <conditionalFormatting sqref="G28:G43">
    <cfRule type="expression" dxfId="234" priority="33">
      <formula>AND(OR(  NOT(ISBLANK($B28)),  NOT(ISBLANK($C28)),  NOT(ISBLANK($D28)),  NOT(ISBLANK($E28)),  NOT(ISBLANK($H28))),  ISBLANK($G28))</formula>
    </cfRule>
  </conditionalFormatting>
  <conditionalFormatting sqref="G46:G61">
    <cfRule type="expression" dxfId="233" priority="31">
      <formula>AND(OR(  NOT(ISBLANK($B46)),  NOT(ISBLANK($C46)),  NOT(ISBLANK($D46)),  NOT(ISBLANK($E46)),  NOT(ISBLANK($H46))),  ISBLANK($G46))</formula>
    </cfRule>
  </conditionalFormatting>
  <conditionalFormatting sqref="G64:G79">
    <cfRule type="expression" dxfId="232" priority="29">
      <formula>AND(OR(  NOT(ISBLANK($B64)),  NOT(ISBLANK($C64)),  NOT(ISBLANK($D64)),  NOT(ISBLANK($E64)),  NOT(ISBLANK($H64))),  ISBLANK($G64))</formula>
    </cfRule>
  </conditionalFormatting>
  <conditionalFormatting sqref="G82:G97">
    <cfRule type="expression" dxfId="231" priority="27">
      <formula>AND(OR(  NOT(ISBLANK($B82)),  NOT(ISBLANK($C82)),  NOT(ISBLANK($D82)),  NOT(ISBLANK($E82)),  NOT(ISBLANK($H82))),  ISBLANK($G82))</formula>
    </cfRule>
  </conditionalFormatting>
  <conditionalFormatting sqref="H9:H25">
    <cfRule type="expression" dxfId="230" priority="50">
      <formula>AND(OR(  NOT(ISBLANK($B9)),  NOT(ISBLANK($C9)),  NOT(ISBLANK($D9)),  NOT(ISBLANK($E9)),  NOT(ISBLANK($G9))),  ISBLANK($H9))</formula>
    </cfRule>
  </conditionalFormatting>
  <conditionalFormatting sqref="H28:H43">
    <cfRule type="expression" dxfId="229" priority="32">
      <formula>AND(OR(  NOT(ISBLANK($B28)),  NOT(ISBLANK($C28)),  NOT(ISBLANK($D28)),  NOT(ISBLANK($E28)),  NOT(ISBLANK($G28))),  ISBLANK($H28))</formula>
    </cfRule>
  </conditionalFormatting>
  <conditionalFormatting sqref="H46:H61">
    <cfRule type="expression" dxfId="228" priority="30">
      <formula>AND(OR(  NOT(ISBLANK($B46)),  NOT(ISBLANK($C46)),  NOT(ISBLANK($D46)),  NOT(ISBLANK($E46)),  NOT(ISBLANK($G46))),  ISBLANK($H46))</formula>
    </cfRule>
  </conditionalFormatting>
  <conditionalFormatting sqref="H64:H79">
    <cfRule type="expression" dxfId="227" priority="28">
      <formula>AND(OR(  NOT(ISBLANK($B64)),  NOT(ISBLANK($C64)),  NOT(ISBLANK($D64)),  NOT(ISBLANK($E64)),  NOT(ISBLANK($G64))),  ISBLANK($H64))</formula>
    </cfRule>
  </conditionalFormatting>
  <conditionalFormatting sqref="H82:H97">
    <cfRule type="expression" dxfId="224" priority="26">
      <formula>AND(OR(  NOT(ISBLANK($B82)),  NOT(ISBLANK($C82)),  NOT(ISBLANK($D82)),  NOT(ISBLANK($E82)),  NOT(ISBLANK($G82))),  ISBLANK($H82))</formula>
    </cfRule>
  </conditionalFormatting>
  <printOptions horizontalCentered="1"/>
  <pageMargins left="0.5" right="0.5" top="0.25" bottom="0.25" header="0.5" footer="0.5"/>
  <pageSetup scale="75" orientation="landscape" horizontalDpi="300" verticalDpi="300" r:id="rId7"/>
  <headerFooter alignWithMargins="0"/>
  <extLst>
    <ext xmlns:x14="http://schemas.microsoft.com/office/spreadsheetml/2009/9/main" uri="{78C0D931-6437-407d-A8EE-F0AAD7539E65}">
      <x14:conditionalFormattings>
        <x14:conditionalFormatting xmlns:xm="http://schemas.microsoft.com/office/excel/2006/main">
          <x14:cfRule type="expression" priority="24" id="{9200B370-5029-4242-AA67-21458532C96A}">
            <xm:f>OR(Instructions!$H$31="3 Budget Periods or Less",Instructions!$H$31="Make Selection")</xm:f>
            <x14:dxf>
              <font>
                <color theme="0" tint="-0.499984740745262"/>
              </font>
              <fill>
                <patternFill>
                  <bgColor theme="0" tint="-0.499984740745262"/>
                </patternFill>
              </fill>
              <border>
                <left style="thin">
                  <color auto="1"/>
                </left>
                <right/>
                <top/>
                <bottom/>
                <vertical/>
                <horizontal/>
              </border>
            </x14:dxf>
          </x14:cfRule>
          <xm:sqref>B64:B79</xm:sqref>
        </x14:conditionalFormatting>
        <x14:conditionalFormatting xmlns:xm="http://schemas.microsoft.com/office/excel/2006/main">
          <x14:cfRule type="expression" priority="8" id="{82CA4660-ECB6-44BA-B1A0-63FD4C810945}">
            <xm:f>Instructions!$H$31="4 Budget Periods"</xm:f>
            <x14:dxf>
              <font>
                <color theme="0" tint="-0.499984740745262"/>
              </font>
              <fill>
                <patternFill>
                  <bgColor theme="0" tint="-0.499984740745262"/>
                </patternFill>
              </fill>
              <border>
                <left style="thin">
                  <color auto="1"/>
                </left>
                <right/>
                <top/>
                <bottom/>
                <vertical/>
                <horizontal/>
              </border>
            </x14:dxf>
          </x14:cfRule>
          <x14:cfRule type="expression" priority="21" id="{2033A99A-04A1-4C9D-B656-A5353D8AF4BB}">
            <xm:f>OR(Instructions!$H$31="3 Budget Periods or Less",Instructions!$H$31="Make Selection")</xm:f>
            <x14:dxf>
              <font>
                <color theme="0" tint="-0.499984740745262"/>
              </font>
              <fill>
                <patternFill>
                  <bgColor theme="0" tint="-0.499984740745262"/>
                </patternFill>
              </fill>
              <border>
                <left style="thin">
                  <color auto="1"/>
                </left>
                <right/>
                <top/>
                <bottom/>
                <vertical/>
                <horizontal/>
              </border>
            </x14:dxf>
          </x14:cfRule>
          <xm:sqref>B82:B97</xm:sqref>
        </x14:conditionalFormatting>
        <x14:conditionalFormatting xmlns:xm="http://schemas.microsoft.com/office/excel/2006/main">
          <x14:cfRule type="expression" priority="1" id="{267B8130-8607-40BF-A2D2-B484A8A7062B}">
            <xm:f>OR(Instructions!$H$31="3 Budget Periods or Less",Instructions!$H$31="Make Selection")</xm:f>
            <x14:dxf>
              <font>
                <color theme="0" tint="-0.499984740745262"/>
              </font>
              <fill>
                <patternFill>
                  <bgColor theme="0" tint="-0.499984740745262"/>
                </patternFill>
              </fill>
              <border>
                <left style="thin">
                  <color auto="1"/>
                </left>
                <right/>
                <top/>
                <bottom/>
                <vertical/>
                <horizontal/>
              </border>
            </x14:dxf>
          </x14:cfRule>
          <xm:sqref>B80:C80</xm:sqref>
        </x14:conditionalFormatting>
        <x14:conditionalFormatting xmlns:xm="http://schemas.microsoft.com/office/excel/2006/main">
          <x14:cfRule type="expression" priority="12" id="{665F73E8-A930-449E-A217-82E06B39D5F4}">
            <xm:f>Instructions!$H$31="4 Budget Periods"</xm:f>
            <x14:dxf>
              <font>
                <color theme="0" tint="-0.499984740745262"/>
              </font>
              <fill>
                <patternFill>
                  <bgColor theme="0" tint="-0.499984740745262"/>
                </patternFill>
              </fill>
              <border>
                <left style="thin">
                  <color auto="1"/>
                </left>
                <right/>
                <top style="thin">
                  <color auto="1"/>
                </top>
                <bottom/>
                <vertical/>
                <horizontal/>
              </border>
            </x14:dxf>
          </x14:cfRule>
          <xm:sqref>B81:C81</xm:sqref>
        </x14:conditionalFormatting>
        <x14:conditionalFormatting xmlns:xm="http://schemas.microsoft.com/office/excel/2006/main">
          <x14:cfRule type="expression" priority="5" id="{C79A5E93-BCBC-49A1-8099-44EFCC1E6054}">
            <xm:f>Instructions!$H$31="4 Budget Periods"</xm:f>
            <x14:dxf>
              <font>
                <color theme="0" tint="-0.499984740745262"/>
              </font>
              <fill>
                <patternFill>
                  <bgColor theme="0" tint="-0.499984740745262"/>
                </patternFill>
              </fill>
              <border>
                <left style="thin">
                  <color auto="1"/>
                </left>
                <right/>
                <top/>
                <bottom style="thin">
                  <color auto="1"/>
                </bottom>
                <vertical/>
                <horizontal/>
              </border>
            </x14:dxf>
          </x14:cfRule>
          <x14:cfRule type="expression" priority="20" id="{DC86DCDD-5162-4EC4-89F5-399F98398A37}">
            <xm:f>OR(Instructions!$H$31="3 Budget Periods or Less",Instructions!$H$31="Make Selection")</xm:f>
            <x14:dxf>
              <font>
                <color theme="0" tint="-0.499984740745262"/>
              </font>
              <fill>
                <patternFill>
                  <bgColor theme="0" tint="-0.499984740745262"/>
                </patternFill>
              </fill>
              <border>
                <left style="thin">
                  <color auto="1"/>
                </left>
                <right/>
                <top/>
                <bottom style="thin">
                  <color auto="1"/>
                </bottom>
                <vertical/>
                <horizontal/>
              </border>
            </x14:dxf>
          </x14:cfRule>
          <xm:sqref>B98:C98</xm:sqref>
        </x14:conditionalFormatting>
        <x14:conditionalFormatting xmlns:xm="http://schemas.microsoft.com/office/excel/2006/main">
          <x14:cfRule type="expression" priority="25" id="{508378D7-5B6C-463E-B6DB-EC3834288CCF}">
            <xm:f>OR(Instructions!$H$31="3 Budget Periods or Less",Instructions!$H$31="Make Selection")</xm:f>
            <x14:dxf>
              <font>
                <color theme="0" tint="-0.499984740745262"/>
              </font>
              <fill>
                <patternFill>
                  <bgColor theme="0" tint="-0.499984740745262"/>
                </patternFill>
              </fill>
              <border>
                <left style="thin">
                  <color auto="1"/>
                </left>
                <right style="thin">
                  <color auto="1"/>
                </right>
                <top style="thin">
                  <color auto="1"/>
                </top>
                <bottom/>
                <vertical/>
                <horizontal/>
              </border>
            </x14:dxf>
          </x14:cfRule>
          <xm:sqref>B63:H63</xm:sqref>
        </x14:conditionalFormatting>
        <x14:conditionalFormatting xmlns:xm="http://schemas.microsoft.com/office/excel/2006/main">
          <x14:cfRule type="expression" priority="9" id="{0F94FE95-2560-474A-959D-EE32E1BFFB7D}">
            <xm:f>Instructions!$H$31="4 Budget Periods"</xm:f>
            <x14:dxf>
              <font>
                <color theme="0" tint="-0.499984740745262"/>
              </font>
              <fill>
                <patternFill>
                  <bgColor theme="0" tint="-0.499984740745262"/>
                </patternFill>
              </fill>
              <border>
                <left style="thin">
                  <color auto="1"/>
                </left>
                <right style="thin">
                  <color auto="1"/>
                </right>
                <top style="thin">
                  <color auto="1"/>
                </top>
                <bottom/>
                <vertical/>
                <horizontal/>
              </border>
            </x14:dxf>
          </x14:cfRule>
          <x14:cfRule type="expression" priority="22" id="{C16B0C75-C488-4B1B-A92C-74656BA492CF}">
            <xm:f>OR(Instructions!$H$31="3 Budget Periods or Less",Instructions!$H$31="Make Selection")</xm:f>
            <x14:dxf>
              <font>
                <color theme="0" tint="-0.499984740745262"/>
              </font>
              <fill>
                <patternFill>
                  <bgColor theme="0" tint="-0.499984740745262"/>
                </patternFill>
              </fill>
              <border>
                <left style="thin">
                  <color auto="1"/>
                </left>
                <right style="thin">
                  <color auto="1"/>
                </right>
                <top/>
                <bottom/>
                <vertical/>
                <horizontal/>
              </border>
            </x14:dxf>
          </x14:cfRule>
          <xm:sqref>B81:H81</xm:sqref>
        </x14:conditionalFormatting>
        <x14:conditionalFormatting xmlns:xm="http://schemas.microsoft.com/office/excel/2006/main">
          <x14:cfRule type="expression" priority="19" id="{649C4E14-C6C7-46B6-BFC7-4D7E752747CF}">
            <xm:f>OR(Instructions!$H$31="3 Budget Periods or Less",Instructions!$H$31="Make Selection")</xm:f>
            <x14:dxf>
              <font>
                <color theme="0" tint="-0.499984740745262"/>
              </font>
              <fill>
                <patternFill>
                  <bgColor theme="0" tint="-0.499984740745262"/>
                </patternFill>
              </fill>
              <border>
                <left/>
                <right/>
                <top/>
                <bottom/>
                <vertical/>
                <horizontal/>
              </border>
            </x14:dxf>
          </x14:cfRule>
          <xm:sqref>C64:G79</xm:sqref>
        </x14:conditionalFormatting>
        <x14:conditionalFormatting xmlns:xm="http://schemas.microsoft.com/office/excel/2006/main">
          <x14:cfRule type="expression" priority="17" id="{70083C6B-631B-49FD-81B0-3FC26480C1F0}">
            <xm:f>OR(Instructions!$H$31="3 Budget Periods or Less",Instructions!$H$31="Make Selection")</xm:f>
            <x14:dxf>
              <font>
                <color theme="0" tint="-0.499984740745262"/>
              </font>
              <fill>
                <patternFill>
                  <bgColor theme="0" tint="-0.499984740745262"/>
                </patternFill>
              </fill>
              <border>
                <left/>
                <right/>
                <top/>
                <bottom/>
                <vertical/>
                <horizontal/>
              </border>
            </x14:dxf>
          </x14:cfRule>
          <x14:cfRule type="expression" priority="7" id="{06494071-E09E-4814-A5BD-3268C3F1853D}">
            <xm:f>Instructions!$H$31="4 Budget Periods"</xm:f>
            <x14:dxf>
              <font>
                <color theme="0" tint="-0.499984740745262"/>
              </font>
              <fill>
                <patternFill>
                  <bgColor theme="0" tint="-0.499984740745262"/>
                </patternFill>
              </fill>
              <border>
                <left/>
                <right/>
                <top/>
                <bottom/>
                <vertical/>
                <horizontal/>
              </border>
            </x14:dxf>
          </x14:cfRule>
          <xm:sqref>C82:G97</xm:sqref>
        </x14:conditionalFormatting>
        <x14:conditionalFormatting xmlns:xm="http://schemas.microsoft.com/office/excel/2006/main">
          <x14:cfRule type="expression" priority="2" id="{86CA1CF7-A6AB-4B22-A9F6-90C6573387B3}">
            <xm:f>OR(Instructions!$H$31="3 Budget Periods or Less",Instructions!$H$31="Make Selection")</xm:f>
            <x14:dxf>
              <font>
                <color theme="0" tint="-0.499984740745262"/>
              </font>
              <fill>
                <patternFill>
                  <bgColor theme="0" tint="-0.499984740745262"/>
                </patternFill>
              </fill>
              <border>
                <left/>
                <right/>
                <top/>
                <bottom/>
                <vertical/>
                <horizontal/>
              </border>
            </x14:dxf>
          </x14:cfRule>
          <xm:sqref>D80:G80</xm:sqref>
        </x14:conditionalFormatting>
        <x14:conditionalFormatting xmlns:xm="http://schemas.microsoft.com/office/excel/2006/main">
          <x14:cfRule type="expression" priority="18" id="{6C98B765-48B5-4F2F-A8B3-1735663C9C17}">
            <xm:f>OR(Instructions!$H$31="3 Budget Periods or Less",Instructions!$H$31="Make Selection")</xm:f>
            <x14:dxf>
              <font>
                <color theme="0" tint="-0.499984740745262"/>
              </font>
              <fill>
                <patternFill>
                  <bgColor theme="0" tint="-0.499984740745262"/>
                </patternFill>
              </fill>
              <border>
                <left/>
                <right/>
                <top/>
                <bottom/>
                <vertical/>
                <horizontal/>
              </border>
            </x14:dxf>
          </x14:cfRule>
          <x14:cfRule type="expression" priority="11" id="{7832833C-F0BF-4D83-AB68-3FBD3EE3BDB0}">
            <xm:f>Instructions!$H$31="4 Budget Periods"</xm:f>
            <x14:dxf>
              <font>
                <color theme="0" tint="-0.499984740745262"/>
              </font>
              <fill>
                <patternFill>
                  <bgColor theme="0" tint="-0.499984740745262"/>
                </patternFill>
              </fill>
              <border>
                <left/>
                <right/>
                <top style="thin">
                  <color auto="1"/>
                </top>
                <bottom/>
                <vertical/>
                <horizontal/>
              </border>
            </x14:dxf>
          </x14:cfRule>
          <xm:sqref>D81:G81</xm:sqref>
        </x14:conditionalFormatting>
        <x14:conditionalFormatting xmlns:xm="http://schemas.microsoft.com/office/excel/2006/main">
          <x14:cfRule type="expression" priority="3" id="{3D46ECD4-32E3-4776-8CD7-8FDFA61311D3}">
            <xm:f>Instructions!$H$31="4 Budget Periods"</xm:f>
            <x14:dxf>
              <font>
                <color theme="0" tint="-0.499984740745262"/>
              </font>
              <fill>
                <patternFill>
                  <bgColor theme="0" tint="-0.499984740745262"/>
                </patternFill>
              </fill>
              <border>
                <left/>
                <right/>
                <top/>
                <bottom style="thin">
                  <color auto="1"/>
                </bottom>
                <vertical/>
                <horizontal/>
              </border>
            </x14:dxf>
          </x14:cfRule>
          <x14:cfRule type="expression" priority="16" id="{4C9AE481-711B-42F9-B20F-97B6C8940F62}">
            <xm:f>OR(Instructions!$H$31="3 Budget Periods or Less",Instructions!$H$31="Make Selection")</xm:f>
            <x14:dxf>
              <font>
                <color theme="0" tint="-0.499984740745262"/>
              </font>
              <fill>
                <patternFill>
                  <bgColor theme="0" tint="-0.499984740745262"/>
                </patternFill>
              </fill>
              <border>
                <left/>
                <right/>
                <top/>
                <bottom style="thin">
                  <color auto="1"/>
                </bottom>
                <vertical/>
                <horizontal/>
              </border>
            </x14:dxf>
          </x14:cfRule>
          <xm:sqref>D98:G98</xm:sqref>
        </x14:conditionalFormatting>
        <x14:conditionalFormatting xmlns:xm="http://schemas.microsoft.com/office/excel/2006/main">
          <x14:cfRule type="expression" priority="15" id="{B2EF6D93-1F4A-4455-BF36-2E1359161F94}">
            <xm:f>OR(Instructions!$H$31="3 Budget Periods or Less",Instructions!$H$31="Make Selection")</xm:f>
            <x14:dxf>
              <font>
                <color theme="0" tint="-0.499984740745262"/>
              </font>
              <fill>
                <patternFill>
                  <bgColor theme="0" tint="-0.499984740745262"/>
                </patternFill>
              </fill>
              <border>
                <left/>
                <right style="thin">
                  <color auto="1"/>
                </right>
                <top/>
                <bottom/>
                <vertical/>
                <horizontal/>
              </border>
            </x14:dxf>
          </x14:cfRule>
          <xm:sqref>H64:H80</xm:sqref>
        </x14:conditionalFormatting>
        <x14:conditionalFormatting xmlns:xm="http://schemas.microsoft.com/office/excel/2006/main">
          <x14:cfRule type="expression" priority="6" id="{2CEC042F-EBD1-43E6-85B6-F14236C1D00C}">
            <xm:f>Instructions!$H$31="4 Budget Periods"</xm:f>
            <x14:dxf>
              <font>
                <color theme="0" tint="-0.499984740745262"/>
              </font>
              <fill>
                <patternFill>
                  <bgColor theme="0" tint="-0.499984740745262"/>
                </patternFill>
              </fill>
              <border>
                <left/>
                <right style="thin">
                  <color auto="1"/>
                </right>
                <top/>
                <bottom/>
                <vertical/>
                <horizontal/>
              </border>
            </x14:dxf>
          </x14:cfRule>
          <x14:cfRule type="expression" priority="14" id="{33520D26-FCAD-4ED2-9181-D3111CEF6168}">
            <xm:f>OR(Instructions!$H$31="3 Budget Periods or Less",Instructions!$H$31="Make Selection")</xm:f>
            <x14:dxf>
              <font>
                <color theme="0" tint="-0.499984740745262"/>
              </font>
              <fill>
                <patternFill>
                  <bgColor theme="0" tint="-0.499984740745262"/>
                </patternFill>
              </fill>
              <border>
                <left/>
                <right style="thin">
                  <color auto="1"/>
                </right>
                <top/>
                <bottom/>
                <vertical/>
                <horizontal/>
              </border>
            </x14:dxf>
          </x14:cfRule>
          <xm:sqref>H82:H97</xm:sqref>
        </x14:conditionalFormatting>
        <x14:conditionalFormatting xmlns:xm="http://schemas.microsoft.com/office/excel/2006/main">
          <x14:cfRule type="expression" priority="4" id="{08FE5DE6-F2AE-46D6-9B07-F833E8741E2C}">
            <xm:f>Instructions!$H$31="4 Budget Periods"</xm:f>
            <x14:dxf>
              <font>
                <color theme="0" tint="-0.499984740745262"/>
              </font>
              <fill>
                <patternFill>
                  <bgColor theme="0" tint="-0.499984740745262"/>
                </patternFill>
              </fill>
              <border>
                <left/>
                <right style="thin">
                  <color auto="1"/>
                </right>
                <top/>
                <bottom style="thin">
                  <color auto="1"/>
                </bottom>
                <vertical/>
                <horizontal/>
              </border>
            </x14:dxf>
          </x14:cfRule>
          <x14:cfRule type="expression" priority="13" id="{AA801B07-75DE-4556-B39A-4DC4087BFCBD}">
            <xm:f>OR(Instructions!$H$31="3 Budget Periods or Less",Instructions!$H$31="Make Selection")</xm:f>
            <x14:dxf>
              <font>
                <color theme="0" tint="-0.499984740745262"/>
              </font>
              <fill>
                <patternFill>
                  <bgColor theme="0" tint="-0.499984740745262"/>
                </patternFill>
              </fill>
              <border>
                <left/>
                <right style="thin">
                  <color auto="1"/>
                </right>
                <top/>
                <bottom style="thin">
                  <color auto="1"/>
                </bottom>
                <vertical/>
                <horizontal/>
              </border>
            </x14:dxf>
          </x14:cfRule>
          <xm:sqref>H98</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4" tint="0.79998168889431442"/>
    <pageSetUpPr fitToPage="1"/>
  </sheetPr>
  <dimension ref="A1:AA124"/>
  <sheetViews>
    <sheetView showGridLines="0" zoomScaleNormal="100" workbookViewId="0"/>
  </sheetViews>
  <sheetFormatPr defaultColWidth="0" defaultRowHeight="12.5" zeroHeight="1" x14ac:dyDescent="0.25"/>
  <cols>
    <col min="1" max="1" width="3.1796875" style="308" customWidth="1"/>
    <col min="2" max="2" width="9.1796875" style="308" customWidth="1"/>
    <col min="3" max="3" width="42.453125" style="308" customWidth="1"/>
    <col min="4" max="4" width="6.7265625" style="370" customWidth="1"/>
    <col min="5" max="5" width="14.1796875" style="406" customWidth="1"/>
    <col min="6" max="6" width="14.1796875" style="312" customWidth="1"/>
    <col min="7" max="7" width="19.81640625" style="310" customWidth="1"/>
    <col min="8" max="8" width="65.54296875" style="370" customWidth="1"/>
    <col min="9" max="9" width="4.453125" style="308" customWidth="1"/>
    <col min="10" max="27" width="0" style="308" hidden="1" customWidth="1"/>
    <col min="28" max="16384" width="9.1796875" style="308" hidden="1"/>
  </cols>
  <sheetData>
    <row r="1" spans="2:14" x14ac:dyDescent="0.25"/>
    <row r="2" spans="2:14" s="49" customFormat="1" ht="12.75" customHeight="1" x14ac:dyDescent="0.25">
      <c r="B2" s="842" t="s">
        <v>50</v>
      </c>
      <c r="C2" s="842"/>
      <c r="D2" s="314"/>
      <c r="E2" s="314"/>
      <c r="F2" s="314"/>
      <c r="G2" s="72"/>
      <c r="H2" s="73"/>
      <c r="I2" s="72"/>
      <c r="J2" s="72"/>
      <c r="K2" s="72"/>
    </row>
    <row r="3" spans="2:14" s="371" customFormat="1" ht="18.5" thickBot="1" x14ac:dyDescent="0.3">
      <c r="B3" s="858" t="s">
        <v>26</v>
      </c>
      <c r="C3" s="858"/>
      <c r="D3" s="858"/>
      <c r="E3" s="858"/>
      <c r="F3" s="858"/>
      <c r="G3" s="858"/>
      <c r="H3" s="858"/>
      <c r="I3" s="261"/>
      <c r="J3" s="261"/>
      <c r="K3" s="261"/>
      <c r="L3" s="261"/>
      <c r="M3" s="261"/>
      <c r="N3" s="261"/>
    </row>
    <row r="4" spans="2:14" ht="151" customHeight="1" thickBot="1" x14ac:dyDescent="0.3">
      <c r="B4" s="859" t="s">
        <v>298</v>
      </c>
      <c r="C4" s="860"/>
      <c r="D4" s="860"/>
      <c r="E4" s="860"/>
      <c r="F4" s="860"/>
      <c r="G4" s="860"/>
      <c r="H4" s="861"/>
      <c r="I4" s="320"/>
      <c r="J4" s="320"/>
      <c r="K4" s="320"/>
      <c r="L4" s="320"/>
      <c r="M4" s="320"/>
      <c r="N4" s="320"/>
    </row>
    <row r="5" spans="2:14" ht="8.5" customHeight="1" thickBot="1" x14ac:dyDescent="0.3">
      <c r="B5" s="321"/>
      <c r="C5" s="322"/>
      <c r="D5" s="372"/>
      <c r="E5" s="392"/>
      <c r="F5" s="326"/>
      <c r="G5" s="324"/>
      <c r="H5" s="373"/>
      <c r="I5" s="320"/>
      <c r="J5" s="320"/>
      <c r="K5" s="320"/>
      <c r="L5" s="320"/>
      <c r="M5" s="320"/>
      <c r="N5" s="320"/>
    </row>
    <row r="6" spans="2:14" s="319" customFormat="1" ht="26.5" thickBot="1" x14ac:dyDescent="0.3">
      <c r="B6" s="393" t="s">
        <v>38</v>
      </c>
      <c r="C6" s="394" t="s">
        <v>87</v>
      </c>
      <c r="D6" s="143" t="s">
        <v>77</v>
      </c>
      <c r="E6" s="395" t="s">
        <v>78</v>
      </c>
      <c r="F6" s="396" t="s">
        <v>79</v>
      </c>
      <c r="G6" s="397" t="s">
        <v>80</v>
      </c>
      <c r="H6" s="144" t="s">
        <v>81</v>
      </c>
    </row>
    <row r="7" spans="2:14" s="319" customFormat="1" ht="14.5" thickBot="1" x14ac:dyDescent="0.3">
      <c r="B7" s="862" t="s">
        <v>12</v>
      </c>
      <c r="C7" s="863"/>
      <c r="D7" s="863"/>
      <c r="E7" s="863"/>
      <c r="F7" s="863"/>
      <c r="G7" s="863"/>
      <c r="H7" s="864"/>
    </row>
    <row r="8" spans="2:14" ht="14.25" customHeight="1" thickBot="1" x14ac:dyDescent="0.3">
      <c r="B8" s="333" t="s">
        <v>227</v>
      </c>
      <c r="C8" s="398" t="s">
        <v>88</v>
      </c>
      <c r="D8" s="376">
        <v>10</v>
      </c>
      <c r="E8" s="399">
        <v>360</v>
      </c>
      <c r="F8" s="377">
        <f>D8*E8</f>
        <v>3600</v>
      </c>
      <c r="G8" s="378" t="s">
        <v>89</v>
      </c>
      <c r="H8" s="335" t="s">
        <v>90</v>
      </c>
      <c r="I8" s="320"/>
      <c r="J8" s="320"/>
      <c r="K8" s="320"/>
      <c r="L8" s="320"/>
      <c r="M8" s="320"/>
      <c r="N8" s="320"/>
    </row>
    <row r="9" spans="2:14" x14ac:dyDescent="0.25">
      <c r="B9" s="91"/>
      <c r="C9" s="92"/>
      <c r="D9" s="100"/>
      <c r="E9" s="106"/>
      <c r="F9" s="379">
        <f t="shared" ref="F9:F27" si="0">D9*E9</f>
        <v>0</v>
      </c>
      <c r="G9" s="105"/>
      <c r="H9" s="93"/>
      <c r="I9" s="320"/>
      <c r="J9" s="320"/>
      <c r="K9" s="320"/>
      <c r="L9" s="320"/>
      <c r="M9" s="320"/>
      <c r="N9" s="320"/>
    </row>
    <row r="10" spans="2:14" x14ac:dyDescent="0.25">
      <c r="B10" s="91"/>
      <c r="C10" s="92"/>
      <c r="D10" s="100"/>
      <c r="E10" s="106"/>
      <c r="F10" s="379">
        <f t="shared" si="0"/>
        <v>0</v>
      </c>
      <c r="G10" s="105"/>
      <c r="H10" s="93"/>
      <c r="I10" s="320"/>
      <c r="J10" s="320"/>
      <c r="K10" s="320"/>
      <c r="L10" s="320"/>
      <c r="M10" s="320"/>
      <c r="N10" s="320"/>
    </row>
    <row r="11" spans="2:14" x14ac:dyDescent="0.25">
      <c r="B11" s="91"/>
      <c r="C11" s="92"/>
      <c r="D11" s="100"/>
      <c r="E11" s="106"/>
      <c r="F11" s="379">
        <f t="shared" si="0"/>
        <v>0</v>
      </c>
      <c r="G11" s="105"/>
      <c r="H11" s="93"/>
      <c r="I11" s="320"/>
      <c r="J11" s="320"/>
      <c r="K11" s="320"/>
      <c r="L11" s="320"/>
      <c r="M11" s="320"/>
      <c r="N11" s="320"/>
    </row>
    <row r="12" spans="2:14" x14ac:dyDescent="0.25">
      <c r="B12" s="91"/>
      <c r="C12" s="92"/>
      <c r="D12" s="100"/>
      <c r="E12" s="106"/>
      <c r="F12" s="379">
        <f t="shared" si="0"/>
        <v>0</v>
      </c>
      <c r="G12" s="105"/>
      <c r="H12" s="93"/>
      <c r="I12" s="320"/>
      <c r="J12" s="320"/>
      <c r="K12" s="320"/>
      <c r="L12" s="320"/>
      <c r="M12" s="320"/>
      <c r="N12" s="320"/>
    </row>
    <row r="13" spans="2:14" x14ac:dyDescent="0.25">
      <c r="B13" s="91"/>
      <c r="C13" s="92"/>
      <c r="D13" s="100"/>
      <c r="E13" s="106"/>
      <c r="F13" s="379">
        <f t="shared" si="0"/>
        <v>0</v>
      </c>
      <c r="G13" s="105"/>
      <c r="H13" s="93"/>
      <c r="I13" s="320"/>
      <c r="J13" s="320"/>
      <c r="K13" s="320"/>
      <c r="L13" s="320"/>
      <c r="M13" s="320"/>
      <c r="N13" s="320"/>
    </row>
    <row r="14" spans="2:14" x14ac:dyDescent="0.25">
      <c r="B14" s="91"/>
      <c r="C14" s="92"/>
      <c r="D14" s="100"/>
      <c r="E14" s="106"/>
      <c r="F14" s="379">
        <f t="shared" si="0"/>
        <v>0</v>
      </c>
      <c r="G14" s="105"/>
      <c r="H14" s="93"/>
      <c r="I14" s="320"/>
      <c r="J14" s="320"/>
      <c r="K14" s="320"/>
      <c r="L14" s="320"/>
      <c r="M14" s="320"/>
      <c r="N14" s="320"/>
    </row>
    <row r="15" spans="2:14" x14ac:dyDescent="0.25">
      <c r="B15" s="91"/>
      <c r="C15" s="92"/>
      <c r="D15" s="100"/>
      <c r="E15" s="106"/>
      <c r="F15" s="379">
        <f t="shared" si="0"/>
        <v>0</v>
      </c>
      <c r="G15" s="105"/>
      <c r="H15" s="93"/>
      <c r="I15" s="320"/>
      <c r="J15" s="320"/>
      <c r="K15" s="320"/>
      <c r="L15" s="320"/>
      <c r="M15" s="320"/>
      <c r="N15" s="320"/>
    </row>
    <row r="16" spans="2:14" x14ac:dyDescent="0.25">
      <c r="B16" s="91"/>
      <c r="C16" s="92"/>
      <c r="D16" s="100"/>
      <c r="E16" s="106"/>
      <c r="F16" s="379">
        <f t="shared" si="0"/>
        <v>0</v>
      </c>
      <c r="G16" s="105"/>
      <c r="H16" s="93"/>
      <c r="I16" s="320"/>
      <c r="J16" s="320"/>
      <c r="K16" s="320"/>
      <c r="L16" s="320"/>
      <c r="M16" s="320"/>
      <c r="N16" s="320"/>
    </row>
    <row r="17" spans="2:14" ht="13" thickBot="1" x14ac:dyDescent="0.3">
      <c r="B17" s="91"/>
      <c r="C17" s="92"/>
      <c r="D17" s="100"/>
      <c r="E17" s="106"/>
      <c r="F17" s="379">
        <f t="shared" si="0"/>
        <v>0</v>
      </c>
      <c r="G17" s="105"/>
      <c r="H17" s="93"/>
      <c r="I17" s="320"/>
      <c r="J17" s="320"/>
      <c r="K17" s="320"/>
      <c r="L17" s="320"/>
      <c r="M17" s="320"/>
      <c r="N17" s="320"/>
    </row>
    <row r="18" spans="2:14" hidden="1" x14ac:dyDescent="0.25">
      <c r="B18" s="91"/>
      <c r="C18" s="92"/>
      <c r="D18" s="100"/>
      <c r="E18" s="106"/>
      <c r="F18" s="379">
        <f t="shared" si="0"/>
        <v>0</v>
      </c>
      <c r="G18" s="105"/>
      <c r="H18" s="93"/>
      <c r="I18" s="320"/>
      <c r="J18" s="320"/>
      <c r="K18" s="320"/>
      <c r="L18" s="320"/>
      <c r="M18" s="320"/>
      <c r="N18" s="320"/>
    </row>
    <row r="19" spans="2:14" hidden="1" x14ac:dyDescent="0.25">
      <c r="B19" s="91"/>
      <c r="C19" s="92"/>
      <c r="D19" s="100"/>
      <c r="E19" s="106"/>
      <c r="F19" s="379">
        <f t="shared" si="0"/>
        <v>0</v>
      </c>
      <c r="G19" s="105"/>
      <c r="H19" s="93"/>
      <c r="I19" s="320"/>
      <c r="J19" s="320"/>
      <c r="K19" s="320"/>
      <c r="L19" s="320"/>
      <c r="M19" s="320"/>
      <c r="N19" s="320"/>
    </row>
    <row r="20" spans="2:14" hidden="1" x14ac:dyDescent="0.25">
      <c r="B20" s="91"/>
      <c r="C20" s="92"/>
      <c r="D20" s="100"/>
      <c r="E20" s="106"/>
      <c r="F20" s="379">
        <f t="shared" si="0"/>
        <v>0</v>
      </c>
      <c r="G20" s="105"/>
      <c r="H20" s="93"/>
      <c r="I20" s="320"/>
      <c r="J20" s="320"/>
      <c r="K20" s="320"/>
      <c r="L20" s="320"/>
      <c r="M20" s="320"/>
      <c r="N20" s="320"/>
    </row>
    <row r="21" spans="2:14" hidden="1" x14ac:dyDescent="0.25">
      <c r="B21" s="91"/>
      <c r="C21" s="92"/>
      <c r="D21" s="100"/>
      <c r="E21" s="106"/>
      <c r="F21" s="379">
        <f t="shared" si="0"/>
        <v>0</v>
      </c>
      <c r="G21" s="105"/>
      <c r="H21" s="93"/>
      <c r="I21" s="320"/>
      <c r="J21" s="320"/>
      <c r="K21" s="320"/>
      <c r="L21" s="320"/>
      <c r="M21" s="320"/>
      <c r="N21" s="320"/>
    </row>
    <row r="22" spans="2:14" hidden="1" x14ac:dyDescent="0.25">
      <c r="B22" s="91"/>
      <c r="C22" s="92"/>
      <c r="D22" s="100"/>
      <c r="E22" s="106"/>
      <c r="F22" s="379">
        <f t="shared" si="0"/>
        <v>0</v>
      </c>
      <c r="G22" s="105"/>
      <c r="H22" s="93"/>
      <c r="I22" s="320"/>
      <c r="J22" s="320"/>
      <c r="K22" s="320"/>
      <c r="L22" s="320"/>
      <c r="M22" s="320"/>
      <c r="N22" s="320"/>
    </row>
    <row r="23" spans="2:14" hidden="1" x14ac:dyDescent="0.25">
      <c r="B23" s="91"/>
      <c r="C23" s="92"/>
      <c r="D23" s="100"/>
      <c r="E23" s="106"/>
      <c r="F23" s="379">
        <f t="shared" si="0"/>
        <v>0</v>
      </c>
      <c r="G23" s="105"/>
      <c r="H23" s="93"/>
      <c r="I23" s="320"/>
      <c r="J23" s="320"/>
      <c r="K23" s="320"/>
      <c r="L23" s="320"/>
      <c r="M23" s="320"/>
      <c r="N23" s="320"/>
    </row>
    <row r="24" spans="2:14" hidden="1" x14ac:dyDescent="0.25">
      <c r="B24" s="91"/>
      <c r="C24" s="92"/>
      <c r="D24" s="100"/>
      <c r="E24" s="106"/>
      <c r="F24" s="379">
        <f t="shared" si="0"/>
        <v>0</v>
      </c>
      <c r="G24" s="105"/>
      <c r="H24" s="93"/>
      <c r="I24" s="320"/>
      <c r="J24" s="320"/>
      <c r="K24" s="320"/>
      <c r="L24" s="320"/>
      <c r="M24" s="320"/>
      <c r="N24" s="320"/>
    </row>
    <row r="25" spans="2:14" hidden="1" x14ac:dyDescent="0.25">
      <c r="B25" s="91"/>
      <c r="C25" s="92"/>
      <c r="D25" s="100"/>
      <c r="E25" s="106"/>
      <c r="F25" s="379">
        <f t="shared" si="0"/>
        <v>0</v>
      </c>
      <c r="G25" s="105"/>
      <c r="H25" s="93"/>
      <c r="I25" s="320"/>
      <c r="J25" s="320"/>
      <c r="K25" s="320"/>
      <c r="L25" s="320"/>
      <c r="M25" s="320"/>
      <c r="N25" s="320"/>
    </row>
    <row r="26" spans="2:14" hidden="1" x14ac:dyDescent="0.25">
      <c r="B26" s="91"/>
      <c r="C26" s="92"/>
      <c r="D26" s="100"/>
      <c r="E26" s="106"/>
      <c r="F26" s="379">
        <f t="shared" si="0"/>
        <v>0</v>
      </c>
      <c r="G26" s="105"/>
      <c r="H26" s="93"/>
      <c r="I26" s="320"/>
      <c r="J26" s="320"/>
      <c r="K26" s="320"/>
      <c r="L26" s="320"/>
      <c r="M26" s="320"/>
      <c r="N26" s="320"/>
    </row>
    <row r="27" spans="2:14" ht="13" hidden="1" thickBot="1" x14ac:dyDescent="0.3">
      <c r="B27" s="91"/>
      <c r="C27" s="92"/>
      <c r="D27" s="100"/>
      <c r="E27" s="106"/>
      <c r="F27" s="400">
        <f t="shared" si="0"/>
        <v>0</v>
      </c>
      <c r="G27" s="105"/>
      <c r="H27" s="93"/>
      <c r="I27" s="320"/>
      <c r="J27" s="320"/>
      <c r="K27" s="320"/>
      <c r="L27" s="320"/>
      <c r="M27" s="320"/>
      <c r="N27" s="320"/>
    </row>
    <row r="28" spans="2:14" ht="13.5" thickBot="1" x14ac:dyDescent="0.3">
      <c r="B28" s="856" t="s">
        <v>66</v>
      </c>
      <c r="C28" s="857"/>
      <c r="D28" s="387"/>
      <c r="E28" s="401"/>
      <c r="F28" s="388">
        <f>SUM(F9:F27)</f>
        <v>0</v>
      </c>
      <c r="G28" s="389"/>
      <c r="H28" s="390"/>
      <c r="I28" s="320"/>
      <c r="J28" s="320"/>
      <c r="K28" s="320"/>
      <c r="L28" s="320"/>
      <c r="M28" s="320"/>
      <c r="N28" s="320"/>
    </row>
    <row r="29" spans="2:14" s="319" customFormat="1" ht="14.5" thickBot="1" x14ac:dyDescent="0.3">
      <c r="B29" s="865" t="s">
        <v>13</v>
      </c>
      <c r="C29" s="866"/>
      <c r="D29" s="866"/>
      <c r="E29" s="866"/>
      <c r="F29" s="866"/>
      <c r="G29" s="866"/>
      <c r="H29" s="867"/>
    </row>
    <row r="30" spans="2:14" x14ac:dyDescent="0.25">
      <c r="B30" s="91"/>
      <c r="C30" s="92"/>
      <c r="D30" s="100"/>
      <c r="E30" s="106"/>
      <c r="F30" s="379">
        <f t="shared" ref="F30:F47" si="1">D30*E30</f>
        <v>0</v>
      </c>
      <c r="G30" s="105"/>
      <c r="H30" s="93"/>
    </row>
    <row r="31" spans="2:14" x14ac:dyDescent="0.25">
      <c r="B31" s="91"/>
      <c r="C31" s="92"/>
      <c r="D31" s="100"/>
      <c r="E31" s="106"/>
      <c r="F31" s="379">
        <f t="shared" si="1"/>
        <v>0</v>
      </c>
      <c r="G31" s="105"/>
      <c r="H31" s="93"/>
    </row>
    <row r="32" spans="2:14" x14ac:dyDescent="0.25">
      <c r="B32" s="91"/>
      <c r="C32" s="92"/>
      <c r="D32" s="100"/>
      <c r="E32" s="106"/>
      <c r="F32" s="380">
        <f t="shared" si="1"/>
        <v>0</v>
      </c>
      <c r="G32" s="105"/>
      <c r="H32" s="93"/>
    </row>
    <row r="33" spans="2:8" x14ac:dyDescent="0.25">
      <c r="B33" s="91"/>
      <c r="C33" s="92"/>
      <c r="D33" s="100"/>
      <c r="E33" s="106"/>
      <c r="F33" s="380">
        <f t="shared" si="1"/>
        <v>0</v>
      </c>
      <c r="G33" s="105"/>
      <c r="H33" s="93"/>
    </row>
    <row r="34" spans="2:8" x14ac:dyDescent="0.25">
      <c r="B34" s="91"/>
      <c r="C34" s="92"/>
      <c r="D34" s="100"/>
      <c r="E34" s="106"/>
      <c r="F34" s="380">
        <f t="shared" si="1"/>
        <v>0</v>
      </c>
      <c r="G34" s="105"/>
      <c r="H34" s="93"/>
    </row>
    <row r="35" spans="2:8" x14ac:dyDescent="0.25">
      <c r="B35" s="91"/>
      <c r="C35" s="92"/>
      <c r="D35" s="100"/>
      <c r="E35" s="106"/>
      <c r="F35" s="380">
        <f t="shared" si="1"/>
        <v>0</v>
      </c>
      <c r="G35" s="105"/>
      <c r="H35" s="93"/>
    </row>
    <row r="36" spans="2:8" x14ac:dyDescent="0.25">
      <c r="B36" s="91"/>
      <c r="C36" s="92"/>
      <c r="D36" s="100"/>
      <c r="E36" s="106"/>
      <c r="F36" s="380">
        <f t="shared" si="1"/>
        <v>0</v>
      </c>
      <c r="G36" s="105"/>
      <c r="H36" s="93"/>
    </row>
    <row r="37" spans="2:8" ht="13" thickBot="1" x14ac:dyDescent="0.3">
      <c r="B37" s="91"/>
      <c r="C37" s="92"/>
      <c r="D37" s="100"/>
      <c r="E37" s="106"/>
      <c r="F37" s="380">
        <f t="shared" si="1"/>
        <v>0</v>
      </c>
      <c r="G37" s="105"/>
      <c r="H37" s="93"/>
    </row>
    <row r="38" spans="2:8" hidden="1" x14ac:dyDescent="0.25">
      <c r="B38" s="91"/>
      <c r="C38" s="92"/>
      <c r="D38" s="100"/>
      <c r="E38" s="106"/>
      <c r="F38" s="380">
        <f t="shared" si="1"/>
        <v>0</v>
      </c>
      <c r="G38" s="105"/>
      <c r="H38" s="93"/>
    </row>
    <row r="39" spans="2:8" hidden="1" x14ac:dyDescent="0.25">
      <c r="B39" s="91"/>
      <c r="C39" s="92"/>
      <c r="D39" s="100"/>
      <c r="E39" s="106"/>
      <c r="F39" s="380">
        <f t="shared" si="1"/>
        <v>0</v>
      </c>
      <c r="G39" s="105"/>
      <c r="H39" s="93"/>
    </row>
    <row r="40" spans="2:8" hidden="1" x14ac:dyDescent="0.25">
      <c r="B40" s="91"/>
      <c r="C40" s="92"/>
      <c r="D40" s="100"/>
      <c r="E40" s="106"/>
      <c r="F40" s="380">
        <f t="shared" si="1"/>
        <v>0</v>
      </c>
      <c r="G40" s="105"/>
      <c r="H40" s="93"/>
    </row>
    <row r="41" spans="2:8" hidden="1" x14ac:dyDescent="0.25">
      <c r="B41" s="91"/>
      <c r="C41" s="92"/>
      <c r="D41" s="100"/>
      <c r="E41" s="106"/>
      <c r="F41" s="380">
        <f t="shared" si="1"/>
        <v>0</v>
      </c>
      <c r="G41" s="105"/>
      <c r="H41" s="93"/>
    </row>
    <row r="42" spans="2:8" hidden="1" x14ac:dyDescent="0.25">
      <c r="B42" s="91"/>
      <c r="C42" s="92"/>
      <c r="D42" s="100"/>
      <c r="E42" s="106"/>
      <c r="F42" s="380">
        <f t="shared" si="1"/>
        <v>0</v>
      </c>
      <c r="G42" s="105"/>
      <c r="H42" s="93"/>
    </row>
    <row r="43" spans="2:8" hidden="1" x14ac:dyDescent="0.25">
      <c r="B43" s="91"/>
      <c r="C43" s="92"/>
      <c r="D43" s="100"/>
      <c r="E43" s="106"/>
      <c r="F43" s="380">
        <f t="shared" si="1"/>
        <v>0</v>
      </c>
      <c r="G43" s="105"/>
      <c r="H43" s="93"/>
    </row>
    <row r="44" spans="2:8" hidden="1" x14ac:dyDescent="0.25">
      <c r="B44" s="91"/>
      <c r="C44" s="92"/>
      <c r="D44" s="100"/>
      <c r="E44" s="106"/>
      <c r="F44" s="380">
        <f t="shared" si="1"/>
        <v>0</v>
      </c>
      <c r="G44" s="105"/>
      <c r="H44" s="93"/>
    </row>
    <row r="45" spans="2:8" hidden="1" x14ac:dyDescent="0.25">
      <c r="B45" s="91"/>
      <c r="C45" s="92"/>
      <c r="D45" s="100"/>
      <c r="E45" s="106"/>
      <c r="F45" s="380">
        <f t="shared" si="1"/>
        <v>0</v>
      </c>
      <c r="G45" s="105"/>
      <c r="H45" s="93"/>
    </row>
    <row r="46" spans="2:8" hidden="1" x14ac:dyDescent="0.25">
      <c r="B46" s="91"/>
      <c r="C46" s="92"/>
      <c r="D46" s="100"/>
      <c r="E46" s="106"/>
      <c r="F46" s="380">
        <f t="shared" si="1"/>
        <v>0</v>
      </c>
      <c r="G46" s="105"/>
      <c r="H46" s="93"/>
    </row>
    <row r="47" spans="2:8" ht="13" hidden="1" thickBot="1" x14ac:dyDescent="0.3">
      <c r="B47" s="91"/>
      <c r="C47" s="92"/>
      <c r="D47" s="100"/>
      <c r="E47" s="106"/>
      <c r="F47" s="386">
        <f t="shared" si="1"/>
        <v>0</v>
      </c>
      <c r="G47" s="105"/>
      <c r="H47" s="93"/>
    </row>
    <row r="48" spans="2:8" ht="13.5" thickBot="1" x14ac:dyDescent="0.3">
      <c r="B48" s="856" t="s">
        <v>68</v>
      </c>
      <c r="C48" s="857"/>
      <c r="D48" s="387"/>
      <c r="E48" s="401"/>
      <c r="F48" s="388">
        <f>SUM(F30:F47)</f>
        <v>0</v>
      </c>
      <c r="G48" s="389"/>
      <c r="H48" s="390"/>
    </row>
    <row r="49" spans="2:8" s="319" customFormat="1" ht="14.5" thickBot="1" x14ac:dyDescent="0.3">
      <c r="B49" s="865" t="s">
        <v>14</v>
      </c>
      <c r="C49" s="866"/>
      <c r="D49" s="866"/>
      <c r="E49" s="866"/>
      <c r="F49" s="866"/>
      <c r="G49" s="866"/>
      <c r="H49" s="867"/>
    </row>
    <row r="50" spans="2:8" x14ac:dyDescent="0.25">
      <c r="B50" s="91"/>
      <c r="C50" s="92"/>
      <c r="D50" s="100"/>
      <c r="E50" s="106"/>
      <c r="F50" s="379">
        <f t="shared" ref="F50:F67" si="2">D50*E50</f>
        <v>0</v>
      </c>
      <c r="G50" s="105"/>
      <c r="H50" s="93"/>
    </row>
    <row r="51" spans="2:8" x14ac:dyDescent="0.25">
      <c r="B51" s="91"/>
      <c r="C51" s="92"/>
      <c r="D51" s="100"/>
      <c r="E51" s="106"/>
      <c r="F51" s="379">
        <f t="shared" si="2"/>
        <v>0</v>
      </c>
      <c r="G51" s="105"/>
      <c r="H51" s="93"/>
    </row>
    <row r="52" spans="2:8" x14ac:dyDescent="0.25">
      <c r="B52" s="91"/>
      <c r="C52" s="92"/>
      <c r="D52" s="100"/>
      <c r="E52" s="106"/>
      <c r="F52" s="380">
        <f t="shared" si="2"/>
        <v>0</v>
      </c>
      <c r="G52" s="105"/>
      <c r="H52" s="93"/>
    </row>
    <row r="53" spans="2:8" x14ac:dyDescent="0.25">
      <c r="B53" s="91"/>
      <c r="C53" s="92"/>
      <c r="D53" s="100"/>
      <c r="E53" s="106"/>
      <c r="F53" s="380">
        <f t="shared" si="2"/>
        <v>0</v>
      </c>
      <c r="G53" s="105"/>
      <c r="H53" s="93"/>
    </row>
    <row r="54" spans="2:8" x14ac:dyDescent="0.25">
      <c r="B54" s="91"/>
      <c r="C54" s="92"/>
      <c r="D54" s="100"/>
      <c r="E54" s="106"/>
      <c r="F54" s="380">
        <f t="shared" si="2"/>
        <v>0</v>
      </c>
      <c r="G54" s="105"/>
      <c r="H54" s="93"/>
    </row>
    <row r="55" spans="2:8" x14ac:dyDescent="0.25">
      <c r="B55" s="91"/>
      <c r="C55" s="92"/>
      <c r="D55" s="100"/>
      <c r="E55" s="106"/>
      <c r="F55" s="380">
        <f t="shared" si="2"/>
        <v>0</v>
      </c>
      <c r="G55" s="105"/>
      <c r="H55" s="93"/>
    </row>
    <row r="56" spans="2:8" x14ac:dyDescent="0.25">
      <c r="B56" s="91"/>
      <c r="C56" s="92"/>
      <c r="D56" s="100"/>
      <c r="E56" s="106"/>
      <c r="F56" s="380">
        <f t="shared" si="2"/>
        <v>0</v>
      </c>
      <c r="G56" s="105"/>
      <c r="H56" s="93"/>
    </row>
    <row r="57" spans="2:8" ht="13" thickBot="1" x14ac:dyDescent="0.3">
      <c r="B57" s="91"/>
      <c r="C57" s="92"/>
      <c r="D57" s="100"/>
      <c r="E57" s="106"/>
      <c r="F57" s="380">
        <f t="shared" si="2"/>
        <v>0</v>
      </c>
      <c r="G57" s="105"/>
      <c r="H57" s="93"/>
    </row>
    <row r="58" spans="2:8" hidden="1" x14ac:dyDescent="0.25">
      <c r="B58" s="91"/>
      <c r="C58" s="92"/>
      <c r="D58" s="100"/>
      <c r="E58" s="106"/>
      <c r="F58" s="380">
        <f t="shared" si="2"/>
        <v>0</v>
      </c>
      <c r="G58" s="105"/>
      <c r="H58" s="93"/>
    </row>
    <row r="59" spans="2:8" hidden="1" x14ac:dyDescent="0.25">
      <c r="B59" s="91"/>
      <c r="C59" s="92"/>
      <c r="D59" s="100"/>
      <c r="E59" s="106"/>
      <c r="F59" s="380">
        <f t="shared" si="2"/>
        <v>0</v>
      </c>
      <c r="G59" s="105"/>
      <c r="H59" s="93"/>
    </row>
    <row r="60" spans="2:8" hidden="1" x14ac:dyDescent="0.25">
      <c r="B60" s="91"/>
      <c r="C60" s="92"/>
      <c r="D60" s="100"/>
      <c r="E60" s="106"/>
      <c r="F60" s="380">
        <f t="shared" si="2"/>
        <v>0</v>
      </c>
      <c r="G60" s="105"/>
      <c r="H60" s="93"/>
    </row>
    <row r="61" spans="2:8" hidden="1" x14ac:dyDescent="0.25">
      <c r="B61" s="91"/>
      <c r="C61" s="92"/>
      <c r="D61" s="100"/>
      <c r="E61" s="106"/>
      <c r="F61" s="380">
        <f t="shared" si="2"/>
        <v>0</v>
      </c>
      <c r="G61" s="105"/>
      <c r="H61" s="93"/>
    </row>
    <row r="62" spans="2:8" hidden="1" x14ac:dyDescent="0.25">
      <c r="B62" s="91"/>
      <c r="C62" s="92"/>
      <c r="D62" s="100"/>
      <c r="E62" s="106"/>
      <c r="F62" s="380">
        <f t="shared" si="2"/>
        <v>0</v>
      </c>
      <c r="G62" s="105"/>
      <c r="H62" s="93"/>
    </row>
    <row r="63" spans="2:8" hidden="1" x14ac:dyDescent="0.25">
      <c r="B63" s="91"/>
      <c r="C63" s="92"/>
      <c r="D63" s="100"/>
      <c r="E63" s="106"/>
      <c r="F63" s="380">
        <f t="shared" si="2"/>
        <v>0</v>
      </c>
      <c r="G63" s="105"/>
      <c r="H63" s="93"/>
    </row>
    <row r="64" spans="2:8" hidden="1" x14ac:dyDescent="0.25">
      <c r="B64" s="91"/>
      <c r="C64" s="92"/>
      <c r="D64" s="100"/>
      <c r="E64" s="106"/>
      <c r="F64" s="380">
        <f t="shared" si="2"/>
        <v>0</v>
      </c>
      <c r="G64" s="105"/>
      <c r="H64" s="93"/>
    </row>
    <row r="65" spans="2:8" hidden="1" x14ac:dyDescent="0.25">
      <c r="B65" s="91"/>
      <c r="C65" s="92"/>
      <c r="D65" s="100"/>
      <c r="E65" s="106"/>
      <c r="F65" s="380">
        <f t="shared" si="2"/>
        <v>0</v>
      </c>
      <c r="G65" s="105"/>
      <c r="H65" s="93"/>
    </row>
    <row r="66" spans="2:8" hidden="1" x14ac:dyDescent="0.25">
      <c r="B66" s="91"/>
      <c r="C66" s="92"/>
      <c r="D66" s="100"/>
      <c r="E66" s="106"/>
      <c r="F66" s="380">
        <f t="shared" si="2"/>
        <v>0</v>
      </c>
      <c r="G66" s="105"/>
      <c r="H66" s="93"/>
    </row>
    <row r="67" spans="2:8" ht="13" hidden="1" thickBot="1" x14ac:dyDescent="0.3">
      <c r="B67" s="91"/>
      <c r="C67" s="92"/>
      <c r="D67" s="100"/>
      <c r="E67" s="106"/>
      <c r="F67" s="386">
        <f t="shared" si="2"/>
        <v>0</v>
      </c>
      <c r="G67" s="105"/>
      <c r="H67" s="93"/>
    </row>
    <row r="68" spans="2:8" ht="13.5" thickBot="1" x14ac:dyDescent="0.3">
      <c r="B68" s="856" t="s">
        <v>70</v>
      </c>
      <c r="C68" s="857"/>
      <c r="D68" s="387"/>
      <c r="E68" s="401"/>
      <c r="F68" s="388">
        <f>SUM(F50:F67)</f>
        <v>0</v>
      </c>
      <c r="G68" s="389"/>
      <c r="H68" s="390"/>
    </row>
    <row r="69" spans="2:8" s="319" customFormat="1" ht="14.5" thickBot="1" x14ac:dyDescent="0.3">
      <c r="B69" s="865" t="s">
        <v>15</v>
      </c>
      <c r="C69" s="866"/>
      <c r="D69" s="866"/>
      <c r="E69" s="866"/>
      <c r="F69" s="866"/>
      <c r="G69" s="866"/>
      <c r="H69" s="867"/>
    </row>
    <row r="70" spans="2:8" x14ac:dyDescent="0.25">
      <c r="B70" s="91"/>
      <c r="C70" s="92"/>
      <c r="D70" s="100"/>
      <c r="E70" s="106"/>
      <c r="F70" s="379">
        <f t="shared" ref="F70:F87" si="3">D70*E70</f>
        <v>0</v>
      </c>
      <c r="G70" s="105"/>
      <c r="H70" s="93"/>
    </row>
    <row r="71" spans="2:8" x14ac:dyDescent="0.25">
      <c r="B71" s="91"/>
      <c r="C71" s="92"/>
      <c r="D71" s="100"/>
      <c r="E71" s="106"/>
      <c r="F71" s="379">
        <f t="shared" si="3"/>
        <v>0</v>
      </c>
      <c r="G71" s="105"/>
      <c r="H71" s="93"/>
    </row>
    <row r="72" spans="2:8" x14ac:dyDescent="0.25">
      <c r="B72" s="91"/>
      <c r="C72" s="92"/>
      <c r="D72" s="100"/>
      <c r="E72" s="106"/>
      <c r="F72" s="380">
        <f t="shared" si="3"/>
        <v>0</v>
      </c>
      <c r="G72" s="105"/>
      <c r="H72" s="93"/>
    </row>
    <row r="73" spans="2:8" x14ac:dyDescent="0.25">
      <c r="B73" s="91"/>
      <c r="C73" s="92"/>
      <c r="D73" s="100"/>
      <c r="E73" s="106"/>
      <c r="F73" s="380">
        <f t="shared" si="3"/>
        <v>0</v>
      </c>
      <c r="G73" s="105"/>
      <c r="H73" s="93"/>
    </row>
    <row r="74" spans="2:8" x14ac:dyDescent="0.25">
      <c r="B74" s="91"/>
      <c r="C74" s="92"/>
      <c r="D74" s="100"/>
      <c r="E74" s="106"/>
      <c r="F74" s="380">
        <f t="shared" si="3"/>
        <v>0</v>
      </c>
      <c r="G74" s="105"/>
      <c r="H74" s="93"/>
    </row>
    <row r="75" spans="2:8" x14ac:dyDescent="0.25">
      <c r="B75" s="91"/>
      <c r="C75" s="92"/>
      <c r="D75" s="100"/>
      <c r="E75" s="106"/>
      <c r="F75" s="380">
        <f t="shared" si="3"/>
        <v>0</v>
      </c>
      <c r="G75" s="105"/>
      <c r="H75" s="93"/>
    </row>
    <row r="76" spans="2:8" x14ac:dyDescent="0.25">
      <c r="B76" s="91"/>
      <c r="C76" s="92"/>
      <c r="D76" s="100"/>
      <c r="E76" s="106"/>
      <c r="F76" s="380">
        <f t="shared" si="3"/>
        <v>0</v>
      </c>
      <c r="G76" s="105"/>
      <c r="H76" s="93"/>
    </row>
    <row r="77" spans="2:8" ht="13" thickBot="1" x14ac:dyDescent="0.3">
      <c r="B77" s="91"/>
      <c r="C77" s="92"/>
      <c r="D77" s="100"/>
      <c r="E77" s="106"/>
      <c r="F77" s="380">
        <f t="shared" si="3"/>
        <v>0</v>
      </c>
      <c r="G77" s="105"/>
      <c r="H77" s="93"/>
    </row>
    <row r="78" spans="2:8" hidden="1" x14ac:dyDescent="0.25">
      <c r="B78" s="91"/>
      <c r="C78" s="92"/>
      <c r="D78" s="100"/>
      <c r="E78" s="106"/>
      <c r="F78" s="380">
        <f t="shared" si="3"/>
        <v>0</v>
      </c>
      <c r="G78" s="105"/>
      <c r="H78" s="93"/>
    </row>
    <row r="79" spans="2:8" hidden="1" x14ac:dyDescent="0.25">
      <c r="B79" s="91"/>
      <c r="C79" s="92"/>
      <c r="D79" s="100"/>
      <c r="E79" s="106"/>
      <c r="F79" s="380">
        <f t="shared" si="3"/>
        <v>0</v>
      </c>
      <c r="G79" s="105"/>
      <c r="H79" s="93"/>
    </row>
    <row r="80" spans="2:8" hidden="1" x14ac:dyDescent="0.25">
      <c r="B80" s="91"/>
      <c r="C80" s="92"/>
      <c r="D80" s="100"/>
      <c r="E80" s="106"/>
      <c r="F80" s="380">
        <f t="shared" si="3"/>
        <v>0</v>
      </c>
      <c r="G80" s="105"/>
      <c r="H80" s="93"/>
    </row>
    <row r="81" spans="2:8" hidden="1" x14ac:dyDescent="0.25">
      <c r="B81" s="91"/>
      <c r="C81" s="92"/>
      <c r="D81" s="100"/>
      <c r="E81" s="106"/>
      <c r="F81" s="380">
        <f t="shared" si="3"/>
        <v>0</v>
      </c>
      <c r="G81" s="105"/>
      <c r="H81" s="93"/>
    </row>
    <row r="82" spans="2:8" hidden="1" x14ac:dyDescent="0.25">
      <c r="B82" s="91"/>
      <c r="C82" s="92"/>
      <c r="D82" s="100"/>
      <c r="E82" s="106"/>
      <c r="F82" s="380">
        <f t="shared" si="3"/>
        <v>0</v>
      </c>
      <c r="G82" s="105"/>
      <c r="H82" s="93"/>
    </row>
    <row r="83" spans="2:8" hidden="1" x14ac:dyDescent="0.25">
      <c r="B83" s="91"/>
      <c r="C83" s="92"/>
      <c r="D83" s="100"/>
      <c r="E83" s="106"/>
      <c r="F83" s="380">
        <f t="shared" si="3"/>
        <v>0</v>
      </c>
      <c r="G83" s="105"/>
      <c r="H83" s="93"/>
    </row>
    <row r="84" spans="2:8" hidden="1" x14ac:dyDescent="0.25">
      <c r="B84" s="91"/>
      <c r="C84" s="92"/>
      <c r="D84" s="100"/>
      <c r="E84" s="106"/>
      <c r="F84" s="380">
        <f t="shared" si="3"/>
        <v>0</v>
      </c>
      <c r="G84" s="105"/>
      <c r="H84" s="93"/>
    </row>
    <row r="85" spans="2:8" hidden="1" x14ac:dyDescent="0.25">
      <c r="B85" s="91"/>
      <c r="C85" s="92"/>
      <c r="D85" s="100"/>
      <c r="E85" s="106"/>
      <c r="F85" s="380">
        <f t="shared" si="3"/>
        <v>0</v>
      </c>
      <c r="G85" s="105"/>
      <c r="H85" s="93"/>
    </row>
    <row r="86" spans="2:8" hidden="1" x14ac:dyDescent="0.25">
      <c r="B86" s="91"/>
      <c r="C86" s="92"/>
      <c r="D86" s="100"/>
      <c r="E86" s="106"/>
      <c r="F86" s="380">
        <f t="shared" si="3"/>
        <v>0</v>
      </c>
      <c r="G86" s="105"/>
      <c r="H86" s="93"/>
    </row>
    <row r="87" spans="2:8" ht="13" hidden="1" thickBot="1" x14ac:dyDescent="0.3">
      <c r="B87" s="91"/>
      <c r="C87" s="92"/>
      <c r="D87" s="100"/>
      <c r="E87" s="106"/>
      <c r="F87" s="386">
        <f t="shared" si="3"/>
        <v>0</v>
      </c>
      <c r="G87" s="105"/>
      <c r="H87" s="93"/>
    </row>
    <row r="88" spans="2:8" ht="13.5" thickBot="1" x14ac:dyDescent="0.3">
      <c r="B88" s="856" t="s">
        <v>72</v>
      </c>
      <c r="C88" s="857"/>
      <c r="D88" s="387"/>
      <c r="E88" s="401"/>
      <c r="F88" s="388">
        <f>SUM(F70:F87)</f>
        <v>0</v>
      </c>
      <c r="G88" s="389"/>
      <c r="H88" s="390"/>
    </row>
    <row r="89" spans="2:8" s="319" customFormat="1" ht="14.5" thickBot="1" x14ac:dyDescent="0.3">
      <c r="B89" s="865" t="s">
        <v>16</v>
      </c>
      <c r="C89" s="866"/>
      <c r="D89" s="866"/>
      <c r="E89" s="866"/>
      <c r="F89" s="866"/>
      <c r="G89" s="866"/>
      <c r="H89" s="867"/>
    </row>
    <row r="90" spans="2:8" x14ac:dyDescent="0.25">
      <c r="B90" s="91"/>
      <c r="C90" s="92"/>
      <c r="D90" s="100"/>
      <c r="E90" s="106"/>
      <c r="F90" s="379">
        <f t="shared" ref="F90:F107" si="4">D90*E90</f>
        <v>0</v>
      </c>
      <c r="G90" s="105"/>
      <c r="H90" s="93"/>
    </row>
    <row r="91" spans="2:8" x14ac:dyDescent="0.25">
      <c r="B91" s="91"/>
      <c r="C91" s="92"/>
      <c r="D91" s="100"/>
      <c r="E91" s="106"/>
      <c r="F91" s="379">
        <f t="shared" si="4"/>
        <v>0</v>
      </c>
      <c r="G91" s="105"/>
      <c r="H91" s="93"/>
    </row>
    <row r="92" spans="2:8" x14ac:dyDescent="0.25">
      <c r="B92" s="91"/>
      <c r="C92" s="92"/>
      <c r="D92" s="100"/>
      <c r="E92" s="106"/>
      <c r="F92" s="380">
        <f t="shared" si="4"/>
        <v>0</v>
      </c>
      <c r="G92" s="105"/>
      <c r="H92" s="93"/>
    </row>
    <row r="93" spans="2:8" x14ac:dyDescent="0.25">
      <c r="B93" s="91"/>
      <c r="C93" s="92"/>
      <c r="D93" s="100"/>
      <c r="E93" s="106"/>
      <c r="F93" s="380">
        <f t="shared" si="4"/>
        <v>0</v>
      </c>
      <c r="G93" s="105"/>
      <c r="H93" s="93"/>
    </row>
    <row r="94" spans="2:8" x14ac:dyDescent="0.25">
      <c r="B94" s="91"/>
      <c r="C94" s="92"/>
      <c r="D94" s="100"/>
      <c r="E94" s="106"/>
      <c r="F94" s="380">
        <f t="shared" si="4"/>
        <v>0</v>
      </c>
      <c r="G94" s="105"/>
      <c r="H94" s="93"/>
    </row>
    <row r="95" spans="2:8" x14ac:dyDescent="0.25">
      <c r="B95" s="91"/>
      <c r="C95" s="92"/>
      <c r="D95" s="100"/>
      <c r="E95" s="106"/>
      <c r="F95" s="380">
        <f t="shared" si="4"/>
        <v>0</v>
      </c>
      <c r="G95" s="105"/>
      <c r="H95" s="93"/>
    </row>
    <row r="96" spans="2:8" x14ac:dyDescent="0.25">
      <c r="B96" s="91"/>
      <c r="C96" s="92"/>
      <c r="D96" s="100"/>
      <c r="E96" s="106"/>
      <c r="F96" s="380">
        <f t="shared" si="4"/>
        <v>0</v>
      </c>
      <c r="G96" s="105"/>
      <c r="H96" s="93"/>
    </row>
    <row r="97" spans="2:8" ht="13" thickBot="1" x14ac:dyDescent="0.3">
      <c r="B97" s="91"/>
      <c r="C97" s="92"/>
      <c r="D97" s="100"/>
      <c r="E97" s="106"/>
      <c r="F97" s="380">
        <f t="shared" si="4"/>
        <v>0</v>
      </c>
      <c r="G97" s="105"/>
      <c r="H97" s="93"/>
    </row>
    <row r="98" spans="2:8" hidden="1" x14ac:dyDescent="0.25">
      <c r="B98" s="91"/>
      <c r="C98" s="92"/>
      <c r="D98" s="100"/>
      <c r="E98" s="106"/>
      <c r="F98" s="380">
        <f t="shared" si="4"/>
        <v>0</v>
      </c>
      <c r="G98" s="105"/>
      <c r="H98" s="93"/>
    </row>
    <row r="99" spans="2:8" hidden="1" x14ac:dyDescent="0.25">
      <c r="B99" s="91"/>
      <c r="C99" s="92"/>
      <c r="D99" s="100"/>
      <c r="E99" s="106"/>
      <c r="F99" s="380">
        <f t="shared" si="4"/>
        <v>0</v>
      </c>
      <c r="G99" s="105"/>
      <c r="H99" s="93"/>
    </row>
    <row r="100" spans="2:8" hidden="1" x14ac:dyDescent="0.25">
      <c r="B100" s="91"/>
      <c r="C100" s="92"/>
      <c r="D100" s="100"/>
      <c r="E100" s="106"/>
      <c r="F100" s="380">
        <f t="shared" si="4"/>
        <v>0</v>
      </c>
      <c r="G100" s="105"/>
      <c r="H100" s="93"/>
    </row>
    <row r="101" spans="2:8" hidden="1" x14ac:dyDescent="0.25">
      <c r="B101" s="91"/>
      <c r="C101" s="92"/>
      <c r="D101" s="100"/>
      <c r="E101" s="106"/>
      <c r="F101" s="380">
        <f t="shared" si="4"/>
        <v>0</v>
      </c>
      <c r="G101" s="105"/>
      <c r="H101" s="93"/>
    </row>
    <row r="102" spans="2:8" hidden="1" x14ac:dyDescent="0.25">
      <c r="B102" s="91"/>
      <c r="C102" s="92"/>
      <c r="D102" s="100"/>
      <c r="E102" s="106"/>
      <c r="F102" s="380">
        <f t="shared" si="4"/>
        <v>0</v>
      </c>
      <c r="G102" s="105"/>
      <c r="H102" s="93"/>
    </row>
    <row r="103" spans="2:8" hidden="1" x14ac:dyDescent="0.25">
      <c r="B103" s="91"/>
      <c r="C103" s="92"/>
      <c r="D103" s="100"/>
      <c r="E103" s="106"/>
      <c r="F103" s="380">
        <f t="shared" si="4"/>
        <v>0</v>
      </c>
      <c r="G103" s="105"/>
      <c r="H103" s="93"/>
    </row>
    <row r="104" spans="2:8" hidden="1" x14ac:dyDescent="0.25">
      <c r="B104" s="91"/>
      <c r="C104" s="92"/>
      <c r="D104" s="100"/>
      <c r="E104" s="106"/>
      <c r="F104" s="380">
        <f t="shared" si="4"/>
        <v>0</v>
      </c>
      <c r="G104" s="105"/>
      <c r="H104" s="93"/>
    </row>
    <row r="105" spans="2:8" hidden="1" x14ac:dyDescent="0.25">
      <c r="B105" s="91"/>
      <c r="C105" s="92"/>
      <c r="D105" s="100"/>
      <c r="E105" s="106"/>
      <c r="F105" s="380">
        <f t="shared" si="4"/>
        <v>0</v>
      </c>
      <c r="G105" s="105"/>
      <c r="H105" s="93"/>
    </row>
    <row r="106" spans="2:8" hidden="1" x14ac:dyDescent="0.25">
      <c r="B106" s="91"/>
      <c r="C106" s="92"/>
      <c r="D106" s="100"/>
      <c r="E106" s="106"/>
      <c r="F106" s="380">
        <f t="shared" si="4"/>
        <v>0</v>
      </c>
      <c r="G106" s="105"/>
      <c r="H106" s="93"/>
    </row>
    <row r="107" spans="2:8" ht="13" hidden="1" thickBot="1" x14ac:dyDescent="0.3">
      <c r="B107" s="91"/>
      <c r="C107" s="92"/>
      <c r="D107" s="100"/>
      <c r="E107" s="106"/>
      <c r="F107" s="386">
        <f t="shared" si="4"/>
        <v>0</v>
      </c>
      <c r="G107" s="105"/>
      <c r="H107" s="93"/>
    </row>
    <row r="108" spans="2:8" ht="13.5" thickBot="1" x14ac:dyDescent="0.3">
      <c r="B108" s="856" t="s">
        <v>74</v>
      </c>
      <c r="C108" s="857"/>
      <c r="D108" s="387"/>
      <c r="E108" s="401"/>
      <c r="F108" s="388">
        <f>SUM(F90:F107)</f>
        <v>0</v>
      </c>
      <c r="G108" s="389"/>
      <c r="H108" s="390"/>
    </row>
    <row r="109" spans="2:8" ht="6.75" customHeight="1" thickBot="1" x14ac:dyDescent="0.3">
      <c r="B109" s="361"/>
      <c r="C109" s="318"/>
      <c r="D109" s="391"/>
      <c r="E109" s="392"/>
      <c r="F109" s="326"/>
      <c r="G109" s="324"/>
      <c r="H109" s="373"/>
    </row>
    <row r="110" spans="2:8" s="319" customFormat="1" ht="13.5" thickBot="1" x14ac:dyDescent="0.3">
      <c r="B110" s="856" t="s">
        <v>91</v>
      </c>
      <c r="C110" s="857"/>
      <c r="D110" s="402"/>
      <c r="E110" s="403"/>
      <c r="F110" s="343">
        <f>F68+F48+F28+F88+F108</f>
        <v>0</v>
      </c>
      <c r="G110" s="404"/>
      <c r="H110" s="405"/>
    </row>
    <row r="111" spans="2:8" ht="13" thickBot="1" x14ac:dyDescent="0.3">
      <c r="B111" s="321"/>
      <c r="C111" s="320"/>
      <c r="D111" s="391"/>
      <c r="E111" s="392"/>
      <c r="F111" s="326"/>
      <c r="G111" s="324"/>
      <c r="H111" s="373"/>
    </row>
    <row r="112" spans="2:8" ht="11.25" customHeight="1" x14ac:dyDescent="0.25">
      <c r="B112" s="835" t="s">
        <v>36</v>
      </c>
      <c r="C112" s="836"/>
      <c r="D112" s="836"/>
      <c r="E112" s="836"/>
      <c r="F112" s="836"/>
      <c r="G112" s="836"/>
      <c r="H112" s="837"/>
    </row>
    <row r="113" spans="2:8" ht="50.5" customHeight="1" thickBot="1" x14ac:dyDescent="0.3">
      <c r="B113" s="838"/>
      <c r="C113" s="839"/>
      <c r="D113" s="839"/>
      <c r="E113" s="839"/>
      <c r="F113" s="839"/>
      <c r="G113" s="839"/>
      <c r="H113" s="840"/>
    </row>
    <row r="114" spans="2:8" x14ac:dyDescent="0.25">
      <c r="B114" s="320"/>
      <c r="C114" s="320"/>
      <c r="D114" s="391"/>
      <c r="E114" s="392"/>
      <c r="F114" s="326"/>
      <c r="G114" s="324"/>
      <c r="H114" s="391"/>
    </row>
    <row r="115" spans="2:8" hidden="1" x14ac:dyDescent="0.25">
      <c r="B115" s="320"/>
      <c r="C115" s="320"/>
      <c r="D115" s="391"/>
      <c r="E115" s="392"/>
      <c r="F115" s="326"/>
      <c r="G115" s="324"/>
      <c r="H115" s="391"/>
    </row>
    <row r="116" spans="2:8" hidden="1" x14ac:dyDescent="0.25">
      <c r="B116" s="320"/>
      <c r="C116" s="320"/>
      <c r="D116" s="391"/>
      <c r="E116" s="392"/>
      <c r="F116" s="326"/>
      <c r="G116" s="324"/>
      <c r="H116" s="391"/>
    </row>
    <row r="117" spans="2:8" hidden="1" x14ac:dyDescent="0.25">
      <c r="B117" s="320"/>
      <c r="C117" s="320"/>
      <c r="D117" s="391"/>
      <c r="E117" s="392"/>
      <c r="F117" s="326"/>
      <c r="G117" s="324"/>
      <c r="H117" s="391"/>
    </row>
    <row r="118" spans="2:8" hidden="1" x14ac:dyDescent="0.25">
      <c r="D118" s="391"/>
      <c r="E118" s="392"/>
      <c r="F118" s="326"/>
      <c r="G118" s="324"/>
      <c r="H118" s="391"/>
    </row>
    <row r="119" spans="2:8" hidden="1" x14ac:dyDescent="0.25">
      <c r="D119" s="391"/>
      <c r="E119" s="392"/>
      <c r="F119" s="326"/>
      <c r="G119" s="324"/>
      <c r="H119" s="391"/>
    </row>
    <row r="120" spans="2:8" hidden="1" x14ac:dyDescent="0.25">
      <c r="D120" s="391"/>
      <c r="E120" s="392"/>
      <c r="F120" s="326"/>
      <c r="G120" s="324"/>
      <c r="H120" s="391"/>
    </row>
    <row r="121" spans="2:8" hidden="1" x14ac:dyDescent="0.25">
      <c r="D121" s="391"/>
      <c r="E121" s="392"/>
      <c r="F121" s="326"/>
      <c r="G121" s="324"/>
      <c r="H121" s="391"/>
    </row>
    <row r="122" spans="2:8" hidden="1" x14ac:dyDescent="0.25">
      <c r="D122" s="391"/>
      <c r="E122" s="392"/>
      <c r="F122" s="326"/>
      <c r="G122" s="324"/>
      <c r="H122" s="391"/>
    </row>
    <row r="123" spans="2:8" hidden="1" x14ac:dyDescent="0.25">
      <c r="D123" s="391"/>
      <c r="E123" s="392"/>
      <c r="F123" s="326"/>
      <c r="G123" s="324"/>
      <c r="H123" s="391"/>
    </row>
    <row r="124" spans="2:8" hidden="1" x14ac:dyDescent="0.25">
      <c r="D124" s="391"/>
      <c r="E124" s="392"/>
      <c r="F124" s="326"/>
      <c r="G124" s="324"/>
      <c r="H124" s="391"/>
    </row>
  </sheetData>
  <sheetProtection algorithmName="SHA-512" hashValue="pQmfBP5p7gLdkw/JYHOGse14eXbaTtcKwti3pgFfJ/aky/Ry3G2EFZIjSk79NbhhYShTUGg1nvhRhpgDQFAZOQ==" saltValue="uhRFw8bWvpG9+QZQPPP/7Q==" spinCount="100000" sheet="1" objects="1" scenarios="1" formatRows="0"/>
  <customSheetViews>
    <customSheetView guid="{BF352FCE-C1BE-4B84-9561-6030FEF6A15F}" scale="90" showPageBreaks="1" fitToPage="1">
      <selection activeCell="F1" sqref="F1"/>
      <pageMargins left="0" right="0" top="0" bottom="0" header="0" footer="0"/>
      <printOptions horizontalCentered="1"/>
      <pageSetup scale="85" orientation="landscape" r:id="rId1"/>
      <headerFooter alignWithMargins="0">
        <oddFooter>&amp;Le. Supplies&amp;RPage &amp;P of &amp;N</oddFooter>
      </headerFooter>
    </customSheetView>
    <customSheetView guid="{D5CEF8EB-A9A7-4458-BF65-8F18E34CBA87}" scale="90" showPageBreaks="1" fitToPage="1">
      <selection activeCell="D31" sqref="D31"/>
      <pageMargins left="0" right="0" top="0" bottom="0" header="0" footer="0"/>
      <printOptions horizontalCentered="1"/>
      <pageSetup scale="86" fitToHeight="5" orientation="landscape" r:id="rId2"/>
      <headerFooter alignWithMargins="0">
        <oddFooter>&amp;Le. Supplies&amp;RPage &amp;P of &amp;N</oddFooter>
      </headerFooter>
    </customSheetView>
    <customSheetView guid="{6588CF8C-0BB8-4786-9A46-0A2D10254132}" scale="90" showPageBreaks="1" fitToPage="1">
      <selection activeCell="E15" sqref="E15"/>
      <pageMargins left="0" right="0" top="0" bottom="0" header="0" footer="0"/>
      <printOptions horizontalCentered="1"/>
      <pageSetup scale="86" fitToHeight="5" orientation="landscape" r:id="rId3"/>
      <headerFooter alignWithMargins="0">
        <oddFooter>&amp;Le. Supplies&amp;RPage &amp;P of &amp;N</oddFooter>
      </headerFooter>
    </customSheetView>
    <customSheetView guid="{712CE29F-EFCA-4968-A7C5-599F87319D6A}" scale="90" fitToPage="1">
      <selection sqref="A1:D1"/>
      <pageMargins left="0" right="0" top="0" bottom="0" header="0" footer="0"/>
      <printOptions horizontalCentered="1"/>
      <pageSetup scale="86" fitToHeight="5" orientation="landscape" r:id="rId4"/>
      <headerFooter alignWithMargins="0">
        <oddFooter>&amp;Le. Supplies&amp;RPage &amp;P of &amp;N</oddFooter>
      </headerFooter>
    </customSheetView>
    <customSheetView guid="{5BEC5FDE-32D0-42EF-8D2A-06DCBD4F05CC}" scale="90" showPageBreaks="1" fitToPage="1" topLeftCell="A7">
      <selection activeCell="E15" sqref="E15"/>
      <pageMargins left="0" right="0" top="0" bottom="0" header="0" footer="0"/>
      <printOptions horizontalCentered="1"/>
      <pageSetup scale="86" fitToHeight="5" orientation="landscape" r:id="rId5"/>
      <headerFooter alignWithMargins="0">
        <oddFooter>&amp;Le. Supplies&amp;RPage &amp;P of &amp;N</oddFooter>
      </headerFooter>
    </customSheetView>
    <customSheetView guid="{D7FF18E2-A72D-4088-BD59-9D74A43C39A8}" scale="90" showPageBreaks="1" fitToPage="1" topLeftCell="A15">
      <selection activeCell="D45" sqref="D45"/>
      <pageMargins left="0" right="0" top="0" bottom="0" header="0" footer="0"/>
      <printOptions horizontalCentered="1"/>
      <pageSetup scale="86" fitToHeight="5" orientation="landscape" r:id="rId6"/>
      <headerFooter alignWithMargins="0">
        <oddFooter>&amp;Le. Supplies&amp;RPage &amp;P of &amp;N</oddFooter>
      </headerFooter>
    </customSheetView>
  </customSheetViews>
  <mergeCells count="15">
    <mergeCell ref="B2:C2"/>
    <mergeCell ref="B4:H4"/>
    <mergeCell ref="B112:H113"/>
    <mergeCell ref="B7:H7"/>
    <mergeCell ref="B3:H3"/>
    <mergeCell ref="B29:H29"/>
    <mergeCell ref="B49:H49"/>
    <mergeCell ref="B69:H69"/>
    <mergeCell ref="B89:H89"/>
    <mergeCell ref="B110:C110"/>
    <mergeCell ref="B108:C108"/>
    <mergeCell ref="B88:C88"/>
    <mergeCell ref="B68:C68"/>
    <mergeCell ref="B48:C48"/>
    <mergeCell ref="B28:C28"/>
  </mergeCells>
  <phoneticPr fontId="2" type="noConversion"/>
  <conditionalFormatting sqref="B9:B27">
    <cfRule type="expression" dxfId="220" priority="50">
      <formula>AND(OR( NOT(ISBLANK($C9)), NOT(ISBLANK($D9)), NOT(ISBLANK($E9)), NOT(ISBLANK($G9)), NOT(ISBLANK($H9))), ISBLANK($B9))</formula>
    </cfRule>
  </conditionalFormatting>
  <conditionalFormatting sqref="B30:B47">
    <cfRule type="expression" dxfId="219" priority="44">
      <formula>AND(OR( NOT(ISBLANK($C30)), NOT(ISBLANK($D30)), NOT(ISBLANK($E30)), NOT(ISBLANK($G30)), NOT(ISBLANK($H30))), ISBLANK($B30))</formula>
    </cfRule>
  </conditionalFormatting>
  <conditionalFormatting sqref="B50:B67">
    <cfRule type="expression" dxfId="218" priority="40">
      <formula>AND(OR( NOT(ISBLANK($C50)), NOT(ISBLANK($D50)), NOT(ISBLANK($E50)), NOT(ISBLANK($G50)), NOT(ISBLANK($H50))), ISBLANK($B50))</formula>
    </cfRule>
  </conditionalFormatting>
  <conditionalFormatting sqref="B70:B87">
    <cfRule type="expression" dxfId="217" priority="36">
      <formula>AND(OR( NOT(ISBLANK($C70)), NOT(ISBLANK($D70)), NOT(ISBLANK($E70)), NOT(ISBLANK($G70)), NOT(ISBLANK($H70))), ISBLANK($B70))</formula>
    </cfRule>
  </conditionalFormatting>
  <conditionalFormatting sqref="B90:B107">
    <cfRule type="expression" dxfId="215" priority="32">
      <formula>AND(OR( NOT(ISBLANK($C90)), NOT(ISBLANK($D90)), NOT(ISBLANK($E90)), NOT(ISBLANK($G90)), NOT(ISBLANK($H90))), ISBLANK($B90))</formula>
    </cfRule>
  </conditionalFormatting>
  <conditionalFormatting sqref="C9:C27">
    <cfRule type="expression" dxfId="206" priority="49">
      <formula>AND(OR( NOT(ISBLANK($B9)), NOT(ISBLANK($D9)), NOT(ISBLANK($E9)), NOT(ISBLANK($G9)), NOT(ISBLANK($H9))), ISBLANK($C9))</formula>
    </cfRule>
  </conditionalFormatting>
  <conditionalFormatting sqref="C30:C47">
    <cfRule type="expression" dxfId="205" priority="43">
      <formula>AND(OR( NOT(ISBLANK($B30)), NOT(ISBLANK($D30)), NOT(ISBLANK($E30)), NOT(ISBLANK($G30)), NOT(ISBLANK($H30))), ISBLANK($C30))</formula>
    </cfRule>
  </conditionalFormatting>
  <conditionalFormatting sqref="C50:C67">
    <cfRule type="expression" dxfId="204" priority="39">
      <formula>AND(OR( NOT(ISBLANK($B50)), NOT(ISBLANK($D50)), NOT(ISBLANK($E50)), NOT(ISBLANK($G50)), NOT(ISBLANK($H50))), ISBLANK($C50))</formula>
    </cfRule>
  </conditionalFormatting>
  <conditionalFormatting sqref="C70:C87">
    <cfRule type="expression" dxfId="203" priority="35">
      <formula>AND(OR( NOT(ISBLANK($B70)), NOT(ISBLANK($D70)), NOT(ISBLANK($E70)), NOT(ISBLANK($G70)), NOT(ISBLANK($H70))), ISBLANK($C70))</formula>
    </cfRule>
  </conditionalFormatting>
  <conditionalFormatting sqref="C90:C107">
    <cfRule type="expression" dxfId="202" priority="31">
      <formula>AND(OR( NOT(ISBLANK($B90)), NOT(ISBLANK($D90)), NOT(ISBLANK($E90)), NOT(ISBLANK($G90)), NOT(ISBLANK($H90))), ISBLANK($C90))</formula>
    </cfRule>
  </conditionalFormatting>
  <conditionalFormatting sqref="D9:D27">
    <cfRule type="expression" dxfId="198" priority="48">
      <formula>AND(OR( NOT(ISBLANK($B9)), NOT(ISBLANK($C9)), NOT(ISBLANK($E9)), NOT(ISBLANK($G9)), NOT(ISBLANK($H9))), ISBLANK($D9))</formula>
    </cfRule>
  </conditionalFormatting>
  <conditionalFormatting sqref="D30:D47">
    <cfRule type="expression" dxfId="197" priority="42">
      <formula>AND(OR( NOT(ISBLANK($B30)), NOT(ISBLANK($C30)), NOT(ISBLANK($E30)), NOT(ISBLANK($G30)), NOT(ISBLANK($H30))), ISBLANK($D30))</formula>
    </cfRule>
  </conditionalFormatting>
  <conditionalFormatting sqref="D50:D67">
    <cfRule type="expression" dxfId="196" priority="38">
      <formula>AND(OR( NOT(ISBLANK($B50)), NOT(ISBLANK($C50)), NOT(ISBLANK($E50)), NOT(ISBLANK($G50)), NOT(ISBLANK($H50))), ISBLANK($D50))</formula>
    </cfRule>
  </conditionalFormatting>
  <conditionalFormatting sqref="D70:D87">
    <cfRule type="expression" dxfId="195" priority="34">
      <formula>AND(OR( NOT(ISBLANK($B70)), NOT(ISBLANK($C70)), NOT(ISBLANK($E70)), NOT(ISBLANK($G70)), NOT(ISBLANK($H70))), ISBLANK($D70))</formula>
    </cfRule>
  </conditionalFormatting>
  <conditionalFormatting sqref="D90:D107">
    <cfRule type="expression" dxfId="194" priority="30">
      <formula>AND(OR( NOT(ISBLANK($B90)), NOT(ISBLANK($C90)), NOT(ISBLANK($E90)), NOT(ISBLANK($G90)), NOT(ISBLANK($H90))), ISBLANK($D90))</formula>
    </cfRule>
  </conditionalFormatting>
  <conditionalFormatting sqref="E9:E27">
    <cfRule type="expression" dxfId="190" priority="47">
      <formula>AND(OR( NOT(ISBLANK($B9)), NOT(ISBLANK($C9)), NOT(ISBLANK($D9)), NOT(ISBLANK($G9)), NOT(ISBLANK($H9))), ISBLANK($E9))</formula>
    </cfRule>
  </conditionalFormatting>
  <conditionalFormatting sqref="E30:E47">
    <cfRule type="expression" dxfId="189" priority="41">
      <formula>AND(OR( NOT(ISBLANK($B30)), NOT(ISBLANK($C30)), NOT(ISBLANK($D30)), NOT(ISBLANK($G30)), NOT(ISBLANK($H30))), ISBLANK($E30))</formula>
    </cfRule>
  </conditionalFormatting>
  <conditionalFormatting sqref="E50:E67">
    <cfRule type="expression" dxfId="188" priority="37">
      <formula>AND(OR( NOT(ISBLANK($B50)), NOT(ISBLANK($C50)), NOT(ISBLANK($D50)), NOT(ISBLANK($G50)), NOT(ISBLANK($H50))), ISBLANK($E50))</formula>
    </cfRule>
  </conditionalFormatting>
  <conditionalFormatting sqref="E70:E87">
    <cfRule type="expression" dxfId="187" priority="33">
      <formula>AND(OR( NOT(ISBLANK($B70)), NOT(ISBLANK($C70)), NOT(ISBLANK($D70)), NOT(ISBLANK($G70)), NOT(ISBLANK($H70))), ISBLANK($E70))</formula>
    </cfRule>
  </conditionalFormatting>
  <conditionalFormatting sqref="E90:E107">
    <cfRule type="expression" dxfId="186" priority="29">
      <formula>AND(OR( NOT(ISBLANK($B90)), NOT(ISBLANK($C90)), NOT(ISBLANK($D90)), NOT(ISBLANK($G90)), NOT(ISBLANK($H90))), ISBLANK($E90))</formula>
    </cfRule>
  </conditionalFormatting>
  <conditionalFormatting sqref="G9:G27">
    <cfRule type="expression" dxfId="185" priority="46">
      <formula>AND(OR( NOT(ISBLANK($B9)), NOT(ISBLANK($C9)), NOT(ISBLANK($D9)), NOT(ISBLANK($E9)), NOT(ISBLANK($H9))), ISBLANK($G9))</formula>
    </cfRule>
  </conditionalFormatting>
  <conditionalFormatting sqref="G30:G47">
    <cfRule type="expression" dxfId="184" priority="28">
      <formula>AND(OR( NOT(ISBLANK($B30)), NOT(ISBLANK($C30)), NOT(ISBLANK($D30)), NOT(ISBLANK($E30)), NOT(ISBLANK($H30))), ISBLANK($G30))</formula>
    </cfRule>
  </conditionalFormatting>
  <conditionalFormatting sqref="G50:G67">
    <cfRule type="expression" dxfId="183" priority="26">
      <formula>AND(OR( NOT(ISBLANK($B50)), NOT(ISBLANK($C50)), NOT(ISBLANK($D50)), NOT(ISBLANK($E50)), NOT(ISBLANK($H50))), ISBLANK($G50))</formula>
    </cfRule>
  </conditionalFormatting>
  <conditionalFormatting sqref="G70:G87">
    <cfRule type="expression" dxfId="182" priority="24">
      <formula>AND(OR( NOT(ISBLANK($B70)), NOT(ISBLANK($C70)), NOT(ISBLANK($D70)), NOT(ISBLANK($E70)), NOT(ISBLANK($H70))), ISBLANK($G70))</formula>
    </cfRule>
  </conditionalFormatting>
  <conditionalFormatting sqref="G90:G107">
    <cfRule type="expression" dxfId="181" priority="22">
      <formula>AND(OR( NOT(ISBLANK($B90)), NOT(ISBLANK($C90)), NOT(ISBLANK($D90)), NOT(ISBLANK($E90)), NOT(ISBLANK($H90))), ISBLANK($G90))</formula>
    </cfRule>
  </conditionalFormatting>
  <conditionalFormatting sqref="H9:H27">
    <cfRule type="expression" dxfId="180" priority="45">
      <formula>AND(OR( NOT(ISBLANK($B9)), NOT(ISBLANK($C9)), NOT(ISBLANK($D9)), NOT(ISBLANK($E9)), NOT(ISBLANK($G9))), ISBLANK($H9))</formula>
    </cfRule>
  </conditionalFormatting>
  <conditionalFormatting sqref="H30:H47">
    <cfRule type="expression" dxfId="179" priority="27">
      <formula>AND(OR( NOT(ISBLANK($B30)), NOT(ISBLANK($C30)), NOT(ISBLANK($D30)), NOT(ISBLANK($E30)), NOT(ISBLANK($G30))), ISBLANK($H30))</formula>
    </cfRule>
  </conditionalFormatting>
  <conditionalFormatting sqref="H50:H67">
    <cfRule type="expression" dxfId="178" priority="25">
      <formula>AND(OR( NOT(ISBLANK($B50)), NOT(ISBLANK($C50)), NOT(ISBLANK($D50)), NOT(ISBLANK($E50)), NOT(ISBLANK($G50))), ISBLANK($H50))</formula>
    </cfRule>
  </conditionalFormatting>
  <conditionalFormatting sqref="H70:H87">
    <cfRule type="expression" dxfId="177" priority="23">
      <formula>AND(OR( NOT(ISBLANK($B70)), NOT(ISBLANK($C70)), NOT(ISBLANK($D70)), NOT(ISBLANK($E70)), NOT(ISBLANK($G70))), ISBLANK($H70))</formula>
    </cfRule>
  </conditionalFormatting>
  <conditionalFormatting sqref="H90:H107">
    <cfRule type="expression" dxfId="173" priority="21">
      <formula>AND(OR( NOT(ISBLANK($B90)), NOT(ISBLANK($C90)), NOT(ISBLANK($D90)), NOT(ISBLANK($E90)), NOT(ISBLANK($G90))), ISBLANK($H90))</formula>
    </cfRule>
  </conditionalFormatting>
  <printOptions horizontalCentered="1"/>
  <pageMargins left="0.5" right="0.5" top="0.25" bottom="0.25" header="0.5" footer="0.5"/>
  <pageSetup scale="80" orientation="landscape" horizontalDpi="300" verticalDpi="300" r:id="rId7"/>
  <headerFooter alignWithMargins="0"/>
  <extLst>
    <ext xmlns:x14="http://schemas.microsoft.com/office/spreadsheetml/2009/9/main" uri="{78C0D931-6437-407d-A8EE-F0AAD7539E65}">
      <x14:conditionalFormattings>
        <x14:conditionalFormatting xmlns:xm="http://schemas.microsoft.com/office/excel/2006/main">
          <x14:cfRule type="expression" priority="19" id="{D46E1C9C-034D-4ECF-8509-2A48B502127C}">
            <xm:f>OR(Instructions!$H$31="3 Budget Periods or Less",Instructions!$H$31="Make Selection")</xm:f>
            <x14:dxf>
              <font>
                <color theme="0" tint="-0.499984740745262"/>
              </font>
              <fill>
                <patternFill>
                  <bgColor theme="0" tint="-0.499984740745262"/>
                </patternFill>
              </fill>
              <border>
                <left style="thin">
                  <color auto="1"/>
                </left>
                <right/>
                <top/>
                <bottom/>
                <vertical/>
                <horizontal/>
              </border>
            </x14:dxf>
          </x14:cfRule>
          <xm:sqref>B70:B87</xm:sqref>
        </x14:conditionalFormatting>
        <x14:conditionalFormatting xmlns:xm="http://schemas.microsoft.com/office/excel/2006/main">
          <x14:cfRule type="expression" priority="6" id="{ACF4018E-72A1-45F1-BDB8-93858EB91B55}">
            <xm:f>Instructions!$H$31="4 Budget Periods"</xm:f>
            <x14:dxf>
              <font>
                <color theme="0" tint="-0.499984740745262"/>
              </font>
              <fill>
                <patternFill>
                  <bgColor theme="0" tint="-0.499984740745262"/>
                </patternFill>
              </fill>
              <border>
                <left style="thin">
                  <color auto="1"/>
                </left>
                <right/>
                <top/>
                <bottom/>
                <vertical/>
                <horizontal/>
              </border>
            </x14:dxf>
          </x14:cfRule>
          <x14:cfRule type="expression" priority="16" id="{99B6D65D-E7AD-45EF-A8F5-A94E547907A0}">
            <xm:f>OR(Instructions!$H$31="3 Budget Periods or Less",Instructions!$H$31="Make Selection")</xm:f>
            <x14:dxf>
              <font>
                <color theme="0" tint="-0.499984740745262"/>
              </font>
              <fill>
                <patternFill>
                  <bgColor theme="0" tint="-0.499984740745262"/>
                </patternFill>
              </fill>
              <border>
                <left style="thin">
                  <color auto="1"/>
                </left>
                <right/>
                <top/>
                <bottom/>
                <vertical/>
                <horizontal/>
              </border>
            </x14:dxf>
          </x14:cfRule>
          <xm:sqref>B90:B107</xm:sqref>
        </x14:conditionalFormatting>
        <x14:conditionalFormatting xmlns:xm="http://schemas.microsoft.com/office/excel/2006/main">
          <x14:cfRule type="expression" priority="18" id="{990B0E99-DE59-459E-A3F3-F15E37EAE724}">
            <xm:f>OR(Instructions!$H$31="3 Budget Periods or Less",Instructions!$H$31="Make Selection")</xm:f>
            <x14:dxf>
              <font>
                <color theme="0" tint="-0.499984740745262"/>
              </font>
              <fill>
                <patternFill>
                  <bgColor theme="0" tint="-0.499984740745262"/>
                </patternFill>
              </fill>
              <border>
                <left style="thin">
                  <color auto="1"/>
                </left>
                <right/>
                <top/>
                <bottom/>
                <vertical/>
                <horizontal/>
              </border>
            </x14:dxf>
          </x14:cfRule>
          <xm:sqref>B88:C88</xm:sqref>
        </x14:conditionalFormatting>
        <x14:conditionalFormatting xmlns:xm="http://schemas.microsoft.com/office/excel/2006/main">
          <x14:cfRule type="expression" priority="15" id="{F7CCEFF7-5694-40D6-B6A5-48781B82B231}">
            <xm:f>OR(Instructions!$H$31="3 Budget Periods or Less",Instructions!$H$31="Make Selection")</xm:f>
            <x14:dxf>
              <font>
                <color theme="0" tint="-0.499984740745262"/>
              </font>
              <fill>
                <patternFill>
                  <bgColor theme="0" tint="-0.499984740745262"/>
                </patternFill>
              </fill>
              <border>
                <left style="thin">
                  <color auto="1"/>
                </left>
                <right/>
                <top/>
                <bottom style="thin">
                  <color auto="1"/>
                </bottom>
                <vertical/>
                <horizontal/>
              </border>
            </x14:dxf>
          </x14:cfRule>
          <x14:cfRule type="expression" priority="5" id="{9A7A7C2B-E3D8-4B32-811A-38B006C17B21}">
            <xm:f>Instructions!$H$31="4 Budget Periods"</xm:f>
            <x14:dxf>
              <font>
                <color theme="0" tint="-0.499984740745262"/>
              </font>
              <fill>
                <patternFill>
                  <bgColor theme="0" tint="-0.499984740745262"/>
                </patternFill>
              </fill>
              <border>
                <left style="thin">
                  <color auto="1"/>
                </left>
                <right/>
                <top/>
                <bottom style="thin">
                  <color auto="1"/>
                </bottom>
                <vertical/>
                <horizontal/>
              </border>
            </x14:dxf>
          </x14:cfRule>
          <xm:sqref>B108:C108</xm:sqref>
        </x14:conditionalFormatting>
        <x14:conditionalFormatting xmlns:xm="http://schemas.microsoft.com/office/excel/2006/main">
          <x14:cfRule type="expression" priority="20" id="{53966D40-2211-48D5-8610-69E4B3AC3558}">
            <xm:f>OR(Instructions!$H$31="3 Budget Periods or Less",Instructions!$H$31="Make Selection")</xm:f>
            <x14:dxf>
              <font>
                <color theme="0" tint="-0.499984740745262"/>
              </font>
              <fill>
                <patternFill>
                  <bgColor theme="0" tint="-0.499984740745262"/>
                </patternFill>
              </fill>
              <border>
                <left style="thin">
                  <color auto="1"/>
                </left>
                <right style="thin">
                  <color auto="1"/>
                </right>
                <top style="thin">
                  <color auto="1"/>
                </top>
                <bottom/>
                <vertical/>
                <horizontal/>
              </border>
            </x14:dxf>
          </x14:cfRule>
          <xm:sqref>B69:H69</xm:sqref>
        </x14:conditionalFormatting>
        <x14:conditionalFormatting xmlns:xm="http://schemas.microsoft.com/office/excel/2006/main">
          <x14:cfRule type="expression" priority="7" id="{95DD4CEA-A00A-47EC-B684-F17BD1B48775}">
            <xm:f>Instructions!$H$31="4 Budget Periods"</xm:f>
            <x14:dxf>
              <font>
                <color theme="0" tint="-0.499984740745262"/>
              </font>
              <fill>
                <patternFill>
                  <bgColor theme="0" tint="-0.499984740745262"/>
                </patternFill>
              </fill>
              <border>
                <left style="thin">
                  <color auto="1"/>
                </left>
                <right style="thin">
                  <color auto="1"/>
                </right>
                <top style="thin">
                  <color auto="1"/>
                </top>
                <bottom/>
                <vertical/>
                <horizontal/>
              </border>
            </x14:dxf>
          </x14:cfRule>
          <x14:cfRule type="expression" priority="17" id="{9FF4D328-55AD-4C35-8B5B-137F0F6C0B97}">
            <xm:f>OR(Instructions!$H$31="3 Budget Periods or Less",Instructions!$H$31="Make Selection")</xm:f>
            <x14:dxf>
              <font>
                <color theme="0" tint="-0.499984740745262"/>
              </font>
              <fill>
                <patternFill>
                  <bgColor theme="0" tint="-0.499984740745262"/>
                </patternFill>
              </fill>
              <border>
                <left style="thin">
                  <color auto="1"/>
                </left>
                <right style="thin">
                  <color auto="1"/>
                </right>
                <top/>
                <bottom/>
                <vertical/>
                <horizontal/>
              </border>
            </x14:dxf>
          </x14:cfRule>
          <xm:sqref>B89:H89</xm:sqref>
        </x14:conditionalFormatting>
        <x14:conditionalFormatting xmlns:xm="http://schemas.microsoft.com/office/excel/2006/main">
          <x14:cfRule type="expression" priority="14" id="{9413B166-4185-4EC3-B99F-FD4BCC48E1AD}">
            <xm:f>OR(Instructions!$H$31="3 Budget Periods or Less",Instructions!$H$31="Make Selection")</xm:f>
            <x14:dxf>
              <font>
                <color theme="0" tint="-0.499984740745262"/>
              </font>
              <fill>
                <patternFill>
                  <bgColor theme="0" tint="-0.499984740745262"/>
                </patternFill>
              </fill>
              <border>
                <left/>
                <right/>
                <top/>
                <bottom/>
                <vertical/>
                <horizontal/>
              </border>
            </x14:dxf>
          </x14:cfRule>
          <xm:sqref>C70:G87</xm:sqref>
        </x14:conditionalFormatting>
        <x14:conditionalFormatting xmlns:xm="http://schemas.microsoft.com/office/excel/2006/main">
          <x14:cfRule type="expression" priority="4" id="{20FEA0E4-61EE-4670-8119-E122383EF718}">
            <xm:f>Instructions!$H$31="4 Budget Periods"</xm:f>
            <x14:dxf>
              <font>
                <color theme="0" tint="-0.499984740745262"/>
              </font>
              <fill>
                <patternFill>
                  <bgColor theme="0" tint="-0.499984740745262"/>
                </patternFill>
              </fill>
              <border>
                <left/>
                <right/>
                <top/>
                <bottom/>
                <vertical/>
                <horizontal/>
              </border>
            </x14:dxf>
          </x14:cfRule>
          <x14:cfRule type="expression" priority="12" id="{77FB2330-8814-476F-BF6F-10E6B51DA556}">
            <xm:f>OR(Instructions!$H$31="3 Budget Periods or Less",Instructions!$H$31="Make Selection")</xm:f>
            <x14:dxf>
              <font>
                <color theme="0" tint="-0.499984740745262"/>
              </font>
              <fill>
                <patternFill>
                  <bgColor theme="0" tint="-0.499984740745262"/>
                </patternFill>
              </fill>
              <border>
                <left/>
                <right/>
                <top/>
                <bottom/>
                <vertical/>
                <horizontal/>
              </border>
            </x14:dxf>
          </x14:cfRule>
          <xm:sqref>C90:G107</xm:sqref>
        </x14:conditionalFormatting>
        <x14:conditionalFormatting xmlns:xm="http://schemas.microsoft.com/office/excel/2006/main">
          <x14:cfRule type="expression" priority="13" id="{5A7D2737-78D5-4BFC-B4A7-890C37C04912}">
            <xm:f>OR(Instructions!$H$31="3 Budget Periods or Less",Instructions!$H$31="Make Selection")</xm:f>
            <x14:dxf>
              <font>
                <color theme="0" tint="-0.499984740745262"/>
              </font>
              <fill>
                <patternFill>
                  <bgColor theme="0" tint="-0.499984740745262"/>
                </patternFill>
              </fill>
              <border>
                <left/>
                <right/>
                <top/>
                <bottom/>
                <vertical/>
                <horizontal/>
              </border>
            </x14:dxf>
          </x14:cfRule>
          <xm:sqref>D88:G88</xm:sqref>
        </x14:conditionalFormatting>
        <x14:conditionalFormatting xmlns:xm="http://schemas.microsoft.com/office/excel/2006/main">
          <x14:cfRule type="expression" priority="2" id="{FE440888-B486-4218-9A2E-82839CAA58DD}">
            <xm:f>Instructions!$H$31="4 Budget Periods"</xm:f>
            <x14:dxf>
              <font>
                <color theme="0" tint="-0.499984740745262"/>
              </font>
              <fill>
                <patternFill>
                  <bgColor theme="0" tint="-0.499984740745262"/>
                </patternFill>
              </fill>
              <border>
                <left/>
                <right/>
                <top/>
                <bottom style="thin">
                  <color auto="1"/>
                </bottom>
                <vertical/>
                <horizontal/>
              </border>
            </x14:dxf>
          </x14:cfRule>
          <x14:cfRule type="expression" priority="11" id="{C4AB7AD3-2916-45CA-963A-56824F9B91A3}">
            <xm:f>OR(Instructions!$H$31="3 Budget Periods or Less",Instructions!$H$31="Make Selection")</xm:f>
            <x14:dxf>
              <font>
                <color theme="0" tint="-0.499984740745262"/>
              </font>
              <fill>
                <patternFill>
                  <bgColor theme="0" tint="-0.499984740745262"/>
                </patternFill>
              </fill>
              <border>
                <left/>
                <right/>
                <top/>
                <bottom style="thin">
                  <color auto="1"/>
                </bottom>
                <vertical/>
                <horizontal/>
              </border>
            </x14:dxf>
          </x14:cfRule>
          <xm:sqref>D108:G108</xm:sqref>
        </x14:conditionalFormatting>
        <x14:conditionalFormatting xmlns:xm="http://schemas.microsoft.com/office/excel/2006/main">
          <x14:cfRule type="expression" priority="10" id="{FA4ADB33-DB16-485A-A9B5-9F59C6CF5D4F}">
            <xm:f>OR(Instructions!$H$31="3 Budget Periods or Less",Instructions!$H$31="Make Selection")</xm:f>
            <x14:dxf>
              <font>
                <color theme="0" tint="-0.499984740745262"/>
              </font>
              <fill>
                <patternFill>
                  <bgColor theme="0" tint="-0.499984740745262"/>
                </patternFill>
              </fill>
              <border>
                <left/>
                <right style="thin">
                  <color auto="1"/>
                </right>
                <top/>
                <bottom/>
                <vertical/>
                <horizontal/>
              </border>
            </x14:dxf>
          </x14:cfRule>
          <xm:sqref>H70:H88</xm:sqref>
        </x14:conditionalFormatting>
        <x14:conditionalFormatting xmlns:xm="http://schemas.microsoft.com/office/excel/2006/main">
          <x14:cfRule type="expression" priority="3" id="{57AFB13E-533E-4C84-B426-1C457FD614A5}">
            <xm:f>Instructions!$H$31="4 Budget Periods"</xm:f>
            <x14:dxf>
              <font>
                <color theme="0" tint="-0.499984740745262"/>
              </font>
              <fill>
                <patternFill>
                  <bgColor theme="0" tint="-0.499984740745262"/>
                </patternFill>
              </fill>
              <border>
                <left/>
                <right style="thin">
                  <color auto="1"/>
                </right>
                <top/>
                <bottom/>
                <vertical/>
                <horizontal/>
              </border>
            </x14:dxf>
          </x14:cfRule>
          <x14:cfRule type="expression" priority="9" id="{4AE58A18-68BC-4A2E-A1D6-080E473E9CB8}">
            <xm:f>OR(Instructions!$H$31="3 Budget Periods or Less",Instructions!$H$31="Make Selection")</xm:f>
            <x14:dxf>
              <font>
                <color theme="0" tint="-0.499984740745262"/>
              </font>
              <fill>
                <patternFill>
                  <bgColor theme="0" tint="-0.499984740745262"/>
                </patternFill>
              </fill>
              <border>
                <left/>
                <right style="thin">
                  <color auto="1"/>
                </right>
                <top/>
                <bottom/>
                <vertical/>
                <horizontal/>
              </border>
            </x14:dxf>
          </x14:cfRule>
          <xm:sqref>H90:H107</xm:sqref>
        </x14:conditionalFormatting>
        <x14:conditionalFormatting xmlns:xm="http://schemas.microsoft.com/office/excel/2006/main">
          <x14:cfRule type="expression" priority="8" id="{18EC41EE-3287-491D-B4B7-F01DCD69FD5E}">
            <xm:f>OR(Instructions!$H$31="3 Budget Periods or Less",Instructions!$H$31="Make Selection")</xm:f>
            <x14:dxf>
              <font>
                <color theme="0" tint="-0.499984740745262"/>
              </font>
              <fill>
                <patternFill>
                  <bgColor theme="0" tint="-0.499984740745262"/>
                </patternFill>
              </fill>
              <border>
                <left/>
                <right style="thin">
                  <color auto="1"/>
                </right>
                <top/>
                <bottom style="thin">
                  <color auto="1"/>
                </bottom>
                <vertical/>
                <horizontal/>
              </border>
            </x14:dxf>
          </x14:cfRule>
          <x14:cfRule type="expression" priority="1" id="{38E47B4F-EC65-478E-B4A6-FA29D07B82E3}">
            <xm:f>Instructions!$H$31="4 Budget Periods"</xm:f>
            <x14:dxf>
              <font>
                <color theme="0" tint="-0.499984740745262"/>
              </font>
              <fill>
                <patternFill>
                  <bgColor theme="0" tint="-0.499984740745262"/>
                </patternFill>
              </fill>
              <border>
                <left/>
                <right style="thin">
                  <color auto="1"/>
                </right>
                <top/>
                <bottom style="thin">
                  <color auto="1"/>
                </bottom>
                <vertical/>
                <horizontal/>
              </border>
            </x14:dxf>
          </x14:cfRule>
          <xm:sqref>H108</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4" tint="0.59999389629810485"/>
    <pageSetUpPr fitToPage="1"/>
  </sheetPr>
  <dimension ref="A1:AC82"/>
  <sheetViews>
    <sheetView showGridLines="0" zoomScaleNormal="100" workbookViewId="0"/>
  </sheetViews>
  <sheetFormatPr defaultColWidth="0" defaultRowHeight="13" zeroHeight="1" x14ac:dyDescent="0.25"/>
  <cols>
    <col min="1" max="1" width="3.1796875" style="308" customWidth="1"/>
    <col min="2" max="2" width="8" style="308" customWidth="1"/>
    <col min="3" max="3" width="37.54296875" style="308" customWidth="1"/>
    <col min="4" max="4" width="28.453125" style="308" customWidth="1"/>
    <col min="5" max="5" width="51.81640625" style="308" customWidth="1"/>
    <col min="6" max="6" width="46.453125" style="308" customWidth="1"/>
    <col min="7" max="7" width="10.7265625" style="312" customWidth="1"/>
    <col min="8" max="11" width="10.7265625" style="417" customWidth="1"/>
    <col min="12" max="12" width="10.7265625" style="363" customWidth="1"/>
    <col min="13" max="13" width="3.453125" style="308" customWidth="1"/>
    <col min="14" max="29" width="0" style="308" hidden="1" customWidth="1"/>
    <col min="30" max="16384" width="9.1796875" style="308" hidden="1"/>
  </cols>
  <sheetData>
    <row r="1" spans="2:16" x14ac:dyDescent="0.25"/>
    <row r="2" spans="2:16" s="49" customFormat="1" ht="12.75" customHeight="1" x14ac:dyDescent="0.25">
      <c r="B2" s="842" t="s">
        <v>50</v>
      </c>
      <c r="C2" s="842"/>
      <c r="D2" s="72"/>
      <c r="E2" s="314"/>
      <c r="F2" s="314"/>
      <c r="G2" s="418"/>
      <c r="H2" s="870"/>
      <c r="I2" s="870"/>
      <c r="J2" s="870"/>
      <c r="K2" s="870"/>
      <c r="L2" s="870"/>
      <c r="M2" s="72"/>
    </row>
    <row r="3" spans="2:16" s="201" customFormat="1" ht="18.5" thickBot="1" x14ac:dyDescent="0.3">
      <c r="B3" s="841" t="s">
        <v>27</v>
      </c>
      <c r="C3" s="841"/>
      <c r="D3" s="841"/>
      <c r="E3" s="841"/>
      <c r="F3" s="841"/>
      <c r="G3" s="841"/>
      <c r="H3" s="841"/>
      <c r="I3" s="841"/>
      <c r="J3" s="841"/>
      <c r="K3" s="841"/>
      <c r="L3" s="841"/>
      <c r="M3" s="261"/>
      <c r="N3" s="261"/>
      <c r="O3" s="261"/>
      <c r="P3" s="261"/>
    </row>
    <row r="4" spans="2:16" ht="174" customHeight="1" thickBot="1" x14ac:dyDescent="0.3">
      <c r="B4" s="859" t="s">
        <v>309</v>
      </c>
      <c r="C4" s="860"/>
      <c r="D4" s="860"/>
      <c r="E4" s="860"/>
      <c r="F4" s="860"/>
      <c r="G4" s="860"/>
      <c r="H4" s="860"/>
      <c r="I4" s="860"/>
      <c r="J4" s="860"/>
      <c r="K4" s="860"/>
      <c r="L4" s="861"/>
      <c r="M4" s="320"/>
      <c r="N4" s="320"/>
      <c r="O4" s="320"/>
      <c r="P4" s="320"/>
    </row>
    <row r="5" spans="2:16" ht="7.5" customHeight="1" thickBot="1" x14ac:dyDescent="0.3">
      <c r="B5" s="321"/>
      <c r="C5" s="419"/>
      <c r="D5" s="419"/>
      <c r="E5" s="419"/>
      <c r="F5" s="419"/>
      <c r="G5" s="420"/>
      <c r="H5" s="420"/>
      <c r="I5" s="420"/>
      <c r="J5" s="420"/>
      <c r="K5" s="420"/>
      <c r="L5" s="421"/>
      <c r="M5" s="320"/>
      <c r="N5" s="320"/>
      <c r="O5" s="320"/>
      <c r="P5" s="320"/>
    </row>
    <row r="6" spans="2:16" ht="28.5" thickBot="1" x14ac:dyDescent="0.3">
      <c r="B6" s="393" t="s">
        <v>38</v>
      </c>
      <c r="C6" s="394" t="s">
        <v>92</v>
      </c>
      <c r="D6" s="394" t="s">
        <v>93</v>
      </c>
      <c r="E6" s="394" t="s">
        <v>213</v>
      </c>
      <c r="F6" s="394" t="s">
        <v>80</v>
      </c>
      <c r="G6" s="143" t="s">
        <v>12</v>
      </c>
      <c r="H6" s="143" t="s">
        <v>13</v>
      </c>
      <c r="I6" s="422" t="s">
        <v>14</v>
      </c>
      <c r="J6" s="143" t="s">
        <v>15</v>
      </c>
      <c r="K6" s="143" t="s">
        <v>16</v>
      </c>
      <c r="L6" s="423" t="s">
        <v>94</v>
      </c>
      <c r="M6" s="320"/>
      <c r="N6" s="320"/>
      <c r="O6" s="320"/>
      <c r="P6" s="320"/>
    </row>
    <row r="7" spans="2:16" ht="13.5" thickBot="1" x14ac:dyDescent="0.3">
      <c r="B7" s="424" t="s">
        <v>95</v>
      </c>
      <c r="C7" s="425" t="s">
        <v>96</v>
      </c>
      <c r="D7" s="425"/>
      <c r="E7" s="426" t="s">
        <v>214</v>
      </c>
      <c r="F7" s="426" t="s">
        <v>215</v>
      </c>
      <c r="G7" s="221">
        <v>48000</v>
      </c>
      <c r="H7" s="427">
        <v>32000</v>
      </c>
      <c r="I7" s="221">
        <v>16000</v>
      </c>
      <c r="J7" s="427">
        <f>SUM(G7:I7)</f>
        <v>96000</v>
      </c>
      <c r="K7" s="428">
        <v>10000</v>
      </c>
      <c r="L7" s="429" cm="1">
        <f t="array" ref="L7">_xlfn.IFS(OR(
Instructions!$H$31="3 Budget Periods or Less",Instructions!$H$31="Make Selection"),SUM(G7:I7),
Instructions!$H$31="4 Budget Periods",SUM(G7:J7),
Instructions!$H$31="5 Budget Periods",SUM(G7:K7))</f>
        <v>96000</v>
      </c>
      <c r="M7" s="320"/>
      <c r="N7" s="320"/>
      <c r="O7" s="320"/>
      <c r="P7" s="320"/>
    </row>
    <row r="8" spans="2:16" x14ac:dyDescent="0.25">
      <c r="B8" s="91"/>
      <c r="C8" s="412"/>
      <c r="D8" s="412"/>
      <c r="E8" s="412"/>
      <c r="F8" s="412"/>
      <c r="G8" s="108"/>
      <c r="H8" s="109"/>
      <c r="I8" s="109"/>
      <c r="J8" s="109"/>
      <c r="K8" s="109"/>
      <c r="L8" s="430">
        <f t="shared" ref="L8:L23" si="0">SUM(G8:K8)</f>
        <v>0</v>
      </c>
      <c r="M8" s="320"/>
      <c r="N8" s="320"/>
      <c r="O8" s="320"/>
      <c r="P8" s="320"/>
    </row>
    <row r="9" spans="2:16" x14ac:dyDescent="0.25">
      <c r="B9" s="91"/>
      <c r="C9" s="412"/>
      <c r="D9" s="412"/>
      <c r="E9" s="412"/>
      <c r="F9" s="412"/>
      <c r="G9" s="108"/>
      <c r="H9" s="110"/>
      <c r="I9" s="110"/>
      <c r="J9" s="109"/>
      <c r="K9" s="109"/>
      <c r="L9" s="430">
        <f t="shared" si="0"/>
        <v>0</v>
      </c>
      <c r="M9" s="320"/>
      <c r="N9" s="320"/>
      <c r="O9" s="320"/>
      <c r="P9" s="320"/>
    </row>
    <row r="10" spans="2:16" x14ac:dyDescent="0.25">
      <c r="B10" s="91"/>
      <c r="C10" s="412"/>
      <c r="D10" s="412"/>
      <c r="E10" s="412"/>
      <c r="F10" s="412"/>
      <c r="G10" s="108"/>
      <c r="H10" s="110"/>
      <c r="I10" s="110"/>
      <c r="J10" s="109"/>
      <c r="K10" s="109"/>
      <c r="L10" s="430">
        <f t="shared" si="0"/>
        <v>0</v>
      </c>
      <c r="M10" s="320"/>
      <c r="N10" s="320"/>
      <c r="O10" s="320"/>
      <c r="P10" s="320"/>
    </row>
    <row r="11" spans="2:16" x14ac:dyDescent="0.25">
      <c r="B11" s="91"/>
      <c r="C11" s="412"/>
      <c r="D11" s="412"/>
      <c r="E11" s="412"/>
      <c r="F11" s="412"/>
      <c r="G11" s="108"/>
      <c r="H11" s="110"/>
      <c r="I11" s="110"/>
      <c r="J11" s="109"/>
      <c r="K11" s="109"/>
      <c r="L11" s="430">
        <f t="shared" si="0"/>
        <v>0</v>
      </c>
      <c r="M11" s="320"/>
      <c r="N11" s="320"/>
      <c r="O11" s="320"/>
      <c r="P11" s="320"/>
    </row>
    <row r="12" spans="2:16" x14ac:dyDescent="0.25">
      <c r="B12" s="91"/>
      <c r="C12" s="412"/>
      <c r="D12" s="412"/>
      <c r="E12" s="412"/>
      <c r="F12" s="412"/>
      <c r="G12" s="108"/>
      <c r="H12" s="110"/>
      <c r="I12" s="110"/>
      <c r="J12" s="109"/>
      <c r="K12" s="109"/>
      <c r="L12" s="430">
        <f t="shared" si="0"/>
        <v>0</v>
      </c>
      <c r="M12" s="320"/>
      <c r="N12" s="320"/>
      <c r="O12" s="320"/>
      <c r="P12" s="320"/>
    </row>
    <row r="13" spans="2:16" ht="13.5" thickBot="1" x14ac:dyDescent="0.3">
      <c r="B13" s="91"/>
      <c r="C13" s="412"/>
      <c r="D13" s="412"/>
      <c r="E13" s="412"/>
      <c r="F13" s="412"/>
      <c r="G13" s="108"/>
      <c r="H13" s="110"/>
      <c r="I13" s="110"/>
      <c r="J13" s="109"/>
      <c r="K13" s="109"/>
      <c r="L13" s="430">
        <f t="shared" si="0"/>
        <v>0</v>
      </c>
      <c r="M13" s="320"/>
      <c r="N13" s="320"/>
      <c r="O13" s="320"/>
      <c r="P13" s="320"/>
    </row>
    <row r="14" spans="2:16" hidden="1" x14ac:dyDescent="0.25">
      <c r="B14" s="91"/>
      <c r="C14" s="412"/>
      <c r="D14" s="412"/>
      <c r="E14" s="412"/>
      <c r="F14" s="412"/>
      <c r="G14" s="108"/>
      <c r="H14" s="110"/>
      <c r="I14" s="110"/>
      <c r="J14" s="109"/>
      <c r="K14" s="109"/>
      <c r="L14" s="430">
        <f t="shared" si="0"/>
        <v>0</v>
      </c>
      <c r="M14" s="320"/>
      <c r="N14" s="320"/>
      <c r="O14" s="320"/>
      <c r="P14" s="320"/>
    </row>
    <row r="15" spans="2:16" hidden="1" x14ac:dyDescent="0.25">
      <c r="B15" s="91"/>
      <c r="C15" s="412"/>
      <c r="D15" s="412"/>
      <c r="E15" s="412"/>
      <c r="F15" s="412"/>
      <c r="G15" s="108"/>
      <c r="H15" s="110"/>
      <c r="I15" s="110"/>
      <c r="J15" s="109"/>
      <c r="K15" s="109"/>
      <c r="L15" s="430">
        <f t="shared" si="0"/>
        <v>0</v>
      </c>
      <c r="M15" s="320"/>
      <c r="N15" s="320"/>
      <c r="O15" s="320"/>
      <c r="P15" s="320"/>
    </row>
    <row r="16" spans="2:16" hidden="1" x14ac:dyDescent="0.25">
      <c r="B16" s="91"/>
      <c r="C16" s="412"/>
      <c r="D16" s="412"/>
      <c r="E16" s="412"/>
      <c r="F16" s="412"/>
      <c r="G16" s="108"/>
      <c r="H16" s="110"/>
      <c r="I16" s="110"/>
      <c r="J16" s="109"/>
      <c r="K16" s="109"/>
      <c r="L16" s="430">
        <f t="shared" si="0"/>
        <v>0</v>
      </c>
      <c r="M16" s="320"/>
      <c r="N16" s="320"/>
      <c r="O16" s="320"/>
      <c r="P16" s="320"/>
    </row>
    <row r="17" spans="2:16" hidden="1" x14ac:dyDescent="0.25">
      <c r="B17" s="91"/>
      <c r="C17" s="412"/>
      <c r="D17" s="412"/>
      <c r="E17" s="412"/>
      <c r="F17" s="412"/>
      <c r="G17" s="108"/>
      <c r="H17" s="110"/>
      <c r="I17" s="110"/>
      <c r="J17" s="109"/>
      <c r="K17" s="109"/>
      <c r="L17" s="430">
        <f t="shared" si="0"/>
        <v>0</v>
      </c>
      <c r="M17" s="320"/>
      <c r="N17" s="320"/>
      <c r="O17" s="320"/>
      <c r="P17" s="320"/>
    </row>
    <row r="18" spans="2:16" hidden="1" x14ac:dyDescent="0.25">
      <c r="B18" s="91"/>
      <c r="C18" s="412"/>
      <c r="D18" s="412"/>
      <c r="E18" s="412"/>
      <c r="F18" s="412"/>
      <c r="G18" s="108"/>
      <c r="H18" s="110"/>
      <c r="I18" s="110"/>
      <c r="J18" s="109"/>
      <c r="K18" s="109"/>
      <c r="L18" s="430">
        <f t="shared" si="0"/>
        <v>0</v>
      </c>
      <c r="M18" s="320"/>
      <c r="N18" s="320"/>
      <c r="O18" s="320"/>
      <c r="P18" s="320"/>
    </row>
    <row r="19" spans="2:16" hidden="1" x14ac:dyDescent="0.25">
      <c r="B19" s="91"/>
      <c r="C19" s="412"/>
      <c r="D19" s="412"/>
      <c r="E19" s="412"/>
      <c r="F19" s="412"/>
      <c r="G19" s="108"/>
      <c r="H19" s="110"/>
      <c r="I19" s="110"/>
      <c r="J19" s="109"/>
      <c r="K19" s="109"/>
      <c r="L19" s="430">
        <f t="shared" si="0"/>
        <v>0</v>
      </c>
      <c r="M19" s="320"/>
      <c r="N19" s="320"/>
      <c r="O19" s="320"/>
      <c r="P19" s="320"/>
    </row>
    <row r="20" spans="2:16" hidden="1" x14ac:dyDescent="0.25">
      <c r="B20" s="91"/>
      <c r="C20" s="412"/>
      <c r="D20" s="412"/>
      <c r="E20" s="412"/>
      <c r="F20" s="412"/>
      <c r="G20" s="108"/>
      <c r="H20" s="110"/>
      <c r="I20" s="110"/>
      <c r="J20" s="109"/>
      <c r="K20" s="109"/>
      <c r="L20" s="430">
        <f t="shared" si="0"/>
        <v>0</v>
      </c>
      <c r="M20" s="320"/>
      <c r="N20" s="320"/>
      <c r="O20" s="320"/>
      <c r="P20" s="320"/>
    </row>
    <row r="21" spans="2:16" hidden="1" x14ac:dyDescent="0.25">
      <c r="B21" s="91"/>
      <c r="C21" s="412"/>
      <c r="D21" s="412"/>
      <c r="E21" s="412"/>
      <c r="F21" s="412"/>
      <c r="G21" s="108"/>
      <c r="H21" s="110"/>
      <c r="I21" s="110"/>
      <c r="J21" s="109"/>
      <c r="K21" s="109"/>
      <c r="L21" s="430">
        <f t="shared" si="0"/>
        <v>0</v>
      </c>
      <c r="M21" s="320"/>
      <c r="N21" s="320"/>
      <c r="O21" s="320"/>
      <c r="P21" s="320"/>
    </row>
    <row r="22" spans="2:16" hidden="1" x14ac:dyDescent="0.25">
      <c r="B22" s="91"/>
      <c r="C22" s="412"/>
      <c r="D22" s="412"/>
      <c r="E22" s="412"/>
      <c r="F22" s="412"/>
      <c r="G22" s="108"/>
      <c r="H22" s="110"/>
      <c r="I22" s="110"/>
      <c r="J22" s="109"/>
      <c r="K22" s="109"/>
      <c r="L22" s="430">
        <f t="shared" si="0"/>
        <v>0</v>
      </c>
      <c r="M22" s="320"/>
      <c r="N22" s="320"/>
      <c r="O22" s="320"/>
      <c r="P22" s="320"/>
    </row>
    <row r="23" spans="2:16" ht="13.5" hidden="1" thickBot="1" x14ac:dyDescent="0.3">
      <c r="B23" s="98"/>
      <c r="C23" s="416"/>
      <c r="D23" s="416"/>
      <c r="E23" s="416"/>
      <c r="F23" s="416"/>
      <c r="G23" s="409"/>
      <c r="H23" s="447"/>
      <c r="I23" s="447"/>
      <c r="J23" s="410"/>
      <c r="K23" s="410"/>
      <c r="L23" s="448">
        <f t="shared" si="0"/>
        <v>0</v>
      </c>
      <c r="M23" s="320"/>
      <c r="N23" s="320"/>
      <c r="O23" s="320"/>
      <c r="P23" s="320"/>
    </row>
    <row r="24" spans="2:16" s="319" customFormat="1" ht="13.5" customHeight="1" thickBot="1" x14ac:dyDescent="0.3">
      <c r="B24" s="441"/>
      <c r="C24" s="442"/>
      <c r="D24" s="442"/>
      <c r="E24" s="442"/>
      <c r="F24" s="443" t="s">
        <v>228</v>
      </c>
      <c r="G24" s="444">
        <f t="shared" ref="G24:L24" si="1">SUM(G8:G23)</f>
        <v>0</v>
      </c>
      <c r="H24" s="445">
        <f t="shared" si="1"/>
        <v>0</v>
      </c>
      <c r="I24" s="445">
        <f t="shared" si="1"/>
        <v>0</v>
      </c>
      <c r="J24" s="445">
        <f t="shared" si="1"/>
        <v>0</v>
      </c>
      <c r="K24" s="445">
        <f t="shared" si="1"/>
        <v>0</v>
      </c>
      <c r="L24" s="446">
        <f t="shared" si="1"/>
        <v>0</v>
      </c>
    </row>
    <row r="25" spans="2:16" ht="10" customHeight="1" thickBot="1" x14ac:dyDescent="0.3">
      <c r="B25" s="361"/>
      <c r="C25" s="320"/>
      <c r="D25" s="320"/>
      <c r="E25" s="320"/>
      <c r="F25" s="320"/>
      <c r="G25" s="326"/>
      <c r="H25" s="432"/>
      <c r="I25" s="432"/>
      <c r="J25" s="432"/>
      <c r="K25" s="432"/>
      <c r="L25" s="433"/>
      <c r="M25" s="320"/>
      <c r="N25" s="320"/>
      <c r="O25" s="320"/>
      <c r="P25" s="320"/>
    </row>
    <row r="26" spans="2:16" ht="31.5" customHeight="1" thickBot="1" x14ac:dyDescent="0.3">
      <c r="B26" s="328" t="s">
        <v>38</v>
      </c>
      <c r="C26" s="873" t="s">
        <v>97</v>
      </c>
      <c r="D26" s="874"/>
      <c r="E26" s="374" t="s">
        <v>213</v>
      </c>
      <c r="F26" s="374" t="s">
        <v>80</v>
      </c>
      <c r="G26" s="375" t="s">
        <v>12</v>
      </c>
      <c r="H26" s="375" t="s">
        <v>13</v>
      </c>
      <c r="I26" s="666" t="s">
        <v>14</v>
      </c>
      <c r="J26" s="375" t="s">
        <v>15</v>
      </c>
      <c r="K26" s="375" t="s">
        <v>16</v>
      </c>
      <c r="L26" s="667" t="s">
        <v>94</v>
      </c>
      <c r="M26" s="320"/>
      <c r="N26" s="320"/>
      <c r="O26" s="320"/>
      <c r="P26" s="320"/>
    </row>
    <row r="27" spans="2:16" x14ac:dyDescent="0.25">
      <c r="B27" s="298"/>
      <c r="C27" s="875"/>
      <c r="D27" s="875"/>
      <c r="E27" s="669"/>
      <c r="F27" s="669"/>
      <c r="G27" s="670"/>
      <c r="H27" s="670"/>
      <c r="I27" s="670"/>
      <c r="J27" s="670"/>
      <c r="K27" s="670"/>
      <c r="L27" s="671">
        <f>SUM(G27:K27)</f>
        <v>0</v>
      </c>
      <c r="M27" s="320"/>
      <c r="N27" s="320"/>
      <c r="O27" s="320"/>
      <c r="P27" s="320"/>
    </row>
    <row r="28" spans="2:16" x14ac:dyDescent="0.25">
      <c r="B28" s="91"/>
      <c r="C28" s="868"/>
      <c r="D28" s="868"/>
      <c r="E28" s="413"/>
      <c r="F28" s="413"/>
      <c r="G28" s="411"/>
      <c r="H28" s="411"/>
      <c r="I28" s="411"/>
      <c r="J28" s="411"/>
      <c r="K28" s="411"/>
      <c r="L28" s="430">
        <f>SUM(G28:K28)</f>
        <v>0</v>
      </c>
    </row>
    <row r="29" spans="2:16" x14ac:dyDescent="0.25">
      <c r="B29" s="91"/>
      <c r="C29" s="868"/>
      <c r="D29" s="868"/>
      <c r="E29" s="413"/>
      <c r="F29" s="413"/>
      <c r="G29" s="411"/>
      <c r="H29" s="411"/>
      <c r="I29" s="411"/>
      <c r="J29" s="411"/>
      <c r="K29" s="411"/>
      <c r="L29" s="430">
        <f>SUM(G29:K29)</f>
        <v>0</v>
      </c>
    </row>
    <row r="30" spans="2:16" x14ac:dyDescent="0.25">
      <c r="B30" s="91"/>
      <c r="C30" s="868"/>
      <c r="D30" s="868"/>
      <c r="E30" s="413"/>
      <c r="F30" s="413"/>
      <c r="G30" s="411"/>
      <c r="H30" s="411"/>
      <c r="I30" s="411"/>
      <c r="J30" s="411"/>
      <c r="K30" s="411"/>
      <c r="L30" s="430">
        <f t="shared" ref="L30:L40" si="2">SUM(G30:K30)</f>
        <v>0</v>
      </c>
    </row>
    <row r="31" spans="2:16" x14ac:dyDescent="0.25">
      <c r="B31" s="91"/>
      <c r="C31" s="868"/>
      <c r="D31" s="868"/>
      <c r="E31" s="413"/>
      <c r="F31" s="413"/>
      <c r="G31" s="411"/>
      <c r="H31" s="411"/>
      <c r="I31" s="411"/>
      <c r="J31" s="411"/>
      <c r="K31" s="411"/>
      <c r="L31" s="430">
        <f t="shared" si="2"/>
        <v>0</v>
      </c>
    </row>
    <row r="32" spans="2:16" x14ac:dyDescent="0.25">
      <c r="B32" s="91"/>
      <c r="C32" s="868"/>
      <c r="D32" s="868"/>
      <c r="E32" s="413"/>
      <c r="F32" s="413"/>
      <c r="G32" s="411"/>
      <c r="H32" s="411"/>
      <c r="I32" s="411"/>
      <c r="J32" s="411"/>
      <c r="K32" s="411"/>
      <c r="L32" s="430">
        <f t="shared" si="2"/>
        <v>0</v>
      </c>
    </row>
    <row r="33" spans="2:12" ht="13.5" thickBot="1" x14ac:dyDescent="0.3">
      <c r="B33" s="302"/>
      <c r="C33" s="869"/>
      <c r="D33" s="869"/>
      <c r="E33" s="414"/>
      <c r="F33" s="414"/>
      <c r="G33" s="415"/>
      <c r="H33" s="415"/>
      <c r="I33" s="415"/>
      <c r="J33" s="415"/>
      <c r="K33" s="415"/>
      <c r="L33" s="431">
        <f t="shared" si="2"/>
        <v>0</v>
      </c>
    </row>
    <row r="34" spans="2:12" hidden="1" x14ac:dyDescent="0.25">
      <c r="B34" s="99"/>
      <c r="C34" s="876"/>
      <c r="D34" s="876"/>
      <c r="E34" s="668"/>
      <c r="F34" s="668"/>
      <c r="G34" s="108"/>
      <c r="H34" s="109"/>
      <c r="I34" s="109"/>
      <c r="J34" s="109"/>
      <c r="K34" s="109"/>
      <c r="L34" s="430">
        <f t="shared" si="2"/>
        <v>0</v>
      </c>
    </row>
    <row r="35" spans="2:12" hidden="1" x14ac:dyDescent="0.25">
      <c r="B35" s="91"/>
      <c r="C35" s="868"/>
      <c r="D35" s="868"/>
      <c r="E35" s="413"/>
      <c r="F35" s="413"/>
      <c r="G35" s="108"/>
      <c r="H35" s="110"/>
      <c r="I35" s="110"/>
      <c r="J35" s="109"/>
      <c r="K35" s="109"/>
      <c r="L35" s="430">
        <f t="shared" ref="L35" si="3">SUM(G35:K35)</f>
        <v>0</v>
      </c>
    </row>
    <row r="36" spans="2:12" hidden="1" x14ac:dyDescent="0.25">
      <c r="B36" s="91"/>
      <c r="C36" s="868"/>
      <c r="D36" s="868"/>
      <c r="E36" s="413"/>
      <c r="F36" s="413"/>
      <c r="G36" s="108"/>
      <c r="H36" s="110"/>
      <c r="I36" s="110"/>
      <c r="J36" s="109"/>
      <c r="K36" s="109"/>
      <c r="L36" s="430">
        <f t="shared" si="2"/>
        <v>0</v>
      </c>
    </row>
    <row r="37" spans="2:12" hidden="1" x14ac:dyDescent="0.25">
      <c r="B37" s="91"/>
      <c r="C37" s="868"/>
      <c r="D37" s="868"/>
      <c r="E37" s="413"/>
      <c r="F37" s="413"/>
      <c r="G37" s="108"/>
      <c r="H37" s="110"/>
      <c r="I37" s="110"/>
      <c r="J37" s="109"/>
      <c r="K37" s="109"/>
      <c r="L37" s="430">
        <f t="shared" si="2"/>
        <v>0</v>
      </c>
    </row>
    <row r="38" spans="2:12" hidden="1" x14ac:dyDescent="0.25">
      <c r="B38" s="91"/>
      <c r="C38" s="868"/>
      <c r="D38" s="868"/>
      <c r="E38" s="413"/>
      <c r="F38" s="413"/>
      <c r="G38" s="108"/>
      <c r="H38" s="110"/>
      <c r="I38" s="110"/>
      <c r="J38" s="109"/>
      <c r="K38" s="109"/>
      <c r="L38" s="430">
        <f t="shared" si="2"/>
        <v>0</v>
      </c>
    </row>
    <row r="39" spans="2:12" hidden="1" x14ac:dyDescent="0.25">
      <c r="B39" s="91"/>
      <c r="C39" s="868"/>
      <c r="D39" s="868"/>
      <c r="E39" s="413"/>
      <c r="F39" s="413"/>
      <c r="G39" s="108"/>
      <c r="H39" s="110"/>
      <c r="I39" s="110"/>
      <c r="J39" s="109"/>
      <c r="K39" s="109"/>
      <c r="L39" s="430">
        <f t="shared" si="2"/>
        <v>0</v>
      </c>
    </row>
    <row r="40" spans="2:12" hidden="1" x14ac:dyDescent="0.25">
      <c r="B40" s="91"/>
      <c r="C40" s="868"/>
      <c r="D40" s="868"/>
      <c r="E40" s="413"/>
      <c r="F40" s="413"/>
      <c r="G40" s="108"/>
      <c r="H40" s="110"/>
      <c r="I40" s="110"/>
      <c r="J40" s="109"/>
      <c r="K40" s="109"/>
      <c r="L40" s="430">
        <f t="shared" si="2"/>
        <v>0</v>
      </c>
    </row>
    <row r="41" spans="2:12" hidden="1" x14ac:dyDescent="0.25">
      <c r="B41" s="91"/>
      <c r="C41" s="868"/>
      <c r="D41" s="868"/>
      <c r="E41" s="413"/>
      <c r="F41" s="413"/>
      <c r="G41" s="108"/>
      <c r="H41" s="110"/>
      <c r="I41" s="110"/>
      <c r="J41" s="109"/>
      <c r="K41" s="109"/>
      <c r="L41" s="430">
        <f>SUM(G41:K41)</f>
        <v>0</v>
      </c>
    </row>
    <row r="42" spans="2:12" hidden="1" x14ac:dyDescent="0.25">
      <c r="B42" s="91"/>
      <c r="C42" s="868"/>
      <c r="D42" s="868"/>
      <c r="E42" s="413"/>
      <c r="F42" s="413"/>
      <c r="G42" s="108"/>
      <c r="H42" s="110"/>
      <c r="I42" s="110"/>
      <c r="J42" s="109"/>
      <c r="K42" s="109"/>
      <c r="L42" s="430">
        <f>SUM(G42:K42)</f>
        <v>0</v>
      </c>
    </row>
    <row r="43" spans="2:12" ht="13.5" hidden="1" thickBot="1" x14ac:dyDescent="0.3">
      <c r="B43" s="302"/>
      <c r="C43" s="869"/>
      <c r="D43" s="869"/>
      <c r="E43" s="414"/>
      <c r="F43" s="414"/>
      <c r="G43" s="407"/>
      <c r="H43" s="408"/>
      <c r="I43" s="408"/>
      <c r="J43" s="410"/>
      <c r="K43" s="410"/>
      <c r="L43" s="431">
        <f>SUM(G43:K43)</f>
        <v>0</v>
      </c>
    </row>
    <row r="44" spans="2:12" s="319" customFormat="1" ht="13.5" thickBot="1" x14ac:dyDescent="0.3">
      <c r="B44" s="441"/>
      <c r="C44" s="442"/>
      <c r="D44" s="442"/>
      <c r="E44" s="442"/>
      <c r="F44" s="443" t="s">
        <v>228</v>
      </c>
      <c r="G44" s="444">
        <f t="shared" ref="G44:L44" si="4">SUM(G27:G43)</f>
        <v>0</v>
      </c>
      <c r="H44" s="445">
        <f t="shared" si="4"/>
        <v>0</v>
      </c>
      <c r="I44" s="445">
        <f t="shared" si="4"/>
        <v>0</v>
      </c>
      <c r="J44" s="445">
        <f t="shared" si="4"/>
        <v>0</v>
      </c>
      <c r="K44" s="445">
        <f t="shared" si="4"/>
        <v>0</v>
      </c>
      <c r="L44" s="446">
        <f t="shared" si="4"/>
        <v>0</v>
      </c>
    </row>
    <row r="45" spans="2:12" s="438" customFormat="1" ht="7.5" customHeight="1" thickBot="1" x14ac:dyDescent="0.3">
      <c r="B45" s="434"/>
      <c r="C45" s="435"/>
      <c r="D45" s="435"/>
      <c r="E45" s="435"/>
      <c r="F45" s="435"/>
      <c r="G45" s="436"/>
      <c r="H45" s="436"/>
      <c r="I45" s="436"/>
      <c r="J45" s="436"/>
      <c r="K45" s="436"/>
      <c r="L45" s="437"/>
    </row>
    <row r="46" spans="2:12" ht="28.5" thickBot="1" x14ac:dyDescent="0.3">
      <c r="B46" s="393" t="s">
        <v>38</v>
      </c>
      <c r="C46" s="871" t="s">
        <v>98</v>
      </c>
      <c r="D46" s="872"/>
      <c r="E46" s="394" t="s">
        <v>213</v>
      </c>
      <c r="F46" s="394" t="s">
        <v>80</v>
      </c>
      <c r="G46" s="143" t="s">
        <v>12</v>
      </c>
      <c r="H46" s="143" t="s">
        <v>13</v>
      </c>
      <c r="I46" s="422" t="s">
        <v>14</v>
      </c>
      <c r="J46" s="143" t="s">
        <v>15</v>
      </c>
      <c r="K46" s="143" t="s">
        <v>16</v>
      </c>
      <c r="L46" s="423" t="s">
        <v>94</v>
      </c>
    </row>
    <row r="47" spans="2:12" x14ac:dyDescent="0.25">
      <c r="B47" s="91"/>
      <c r="C47" s="868"/>
      <c r="D47" s="868"/>
      <c r="E47" s="413"/>
      <c r="F47" s="413"/>
      <c r="G47" s="108"/>
      <c r="H47" s="108"/>
      <c r="I47" s="108"/>
      <c r="J47" s="109"/>
      <c r="K47" s="109"/>
      <c r="L47" s="430">
        <f>SUM(G47:K47)</f>
        <v>0</v>
      </c>
    </row>
    <row r="48" spans="2:12" ht="13.5" thickBot="1" x14ac:dyDescent="0.3">
      <c r="B48" s="91"/>
      <c r="C48" s="868"/>
      <c r="D48" s="868"/>
      <c r="E48" s="413"/>
      <c r="F48" s="413"/>
      <c r="G48" s="411"/>
      <c r="H48" s="411"/>
      <c r="I48" s="411"/>
      <c r="J48" s="109"/>
      <c r="K48" s="109"/>
      <c r="L48" s="439">
        <f t="shared" ref="L48:L58" si="5">SUM(G48:K48)</f>
        <v>0</v>
      </c>
    </row>
    <row r="49" spans="2:12" hidden="1" x14ac:dyDescent="0.25">
      <c r="B49" s="91"/>
      <c r="C49" s="868"/>
      <c r="D49" s="868"/>
      <c r="E49" s="413"/>
      <c r="F49" s="413"/>
      <c r="G49" s="411"/>
      <c r="H49" s="411"/>
      <c r="I49" s="411"/>
      <c r="J49" s="109"/>
      <c r="K49" s="109"/>
      <c r="L49" s="439">
        <f t="shared" si="5"/>
        <v>0</v>
      </c>
    </row>
    <row r="50" spans="2:12" hidden="1" x14ac:dyDescent="0.25">
      <c r="B50" s="91"/>
      <c r="C50" s="868"/>
      <c r="D50" s="868"/>
      <c r="E50" s="413"/>
      <c r="F50" s="413"/>
      <c r="G50" s="411"/>
      <c r="H50" s="411"/>
      <c r="I50" s="411"/>
      <c r="J50" s="109"/>
      <c r="K50" s="109"/>
      <c r="L50" s="439">
        <f t="shared" si="5"/>
        <v>0</v>
      </c>
    </row>
    <row r="51" spans="2:12" hidden="1" x14ac:dyDescent="0.25">
      <c r="B51" s="91"/>
      <c r="C51" s="868"/>
      <c r="D51" s="868"/>
      <c r="E51" s="413"/>
      <c r="F51" s="413"/>
      <c r="G51" s="411"/>
      <c r="H51" s="411"/>
      <c r="I51" s="411"/>
      <c r="J51" s="109"/>
      <c r="K51" s="109"/>
      <c r="L51" s="439">
        <f t="shared" si="5"/>
        <v>0</v>
      </c>
    </row>
    <row r="52" spans="2:12" hidden="1" x14ac:dyDescent="0.25">
      <c r="B52" s="91"/>
      <c r="C52" s="868"/>
      <c r="D52" s="868"/>
      <c r="E52" s="413"/>
      <c r="F52" s="413"/>
      <c r="G52" s="411"/>
      <c r="H52" s="411"/>
      <c r="I52" s="411"/>
      <c r="J52" s="109"/>
      <c r="K52" s="109"/>
      <c r="L52" s="439">
        <f t="shared" si="5"/>
        <v>0</v>
      </c>
    </row>
    <row r="53" spans="2:12" hidden="1" x14ac:dyDescent="0.25">
      <c r="B53" s="91"/>
      <c r="C53" s="868"/>
      <c r="D53" s="868"/>
      <c r="E53" s="413"/>
      <c r="F53" s="413"/>
      <c r="G53" s="411"/>
      <c r="H53" s="411"/>
      <c r="I53" s="411"/>
      <c r="J53" s="109"/>
      <c r="K53" s="109"/>
      <c r="L53" s="439">
        <f t="shared" si="5"/>
        <v>0</v>
      </c>
    </row>
    <row r="54" spans="2:12" hidden="1" x14ac:dyDescent="0.25">
      <c r="B54" s="91"/>
      <c r="C54" s="868"/>
      <c r="D54" s="868"/>
      <c r="E54" s="413"/>
      <c r="F54" s="413"/>
      <c r="G54" s="411"/>
      <c r="H54" s="411"/>
      <c r="I54" s="411"/>
      <c r="J54" s="109"/>
      <c r="K54" s="109"/>
      <c r="L54" s="439">
        <f t="shared" si="5"/>
        <v>0</v>
      </c>
    </row>
    <row r="55" spans="2:12" hidden="1" x14ac:dyDescent="0.25">
      <c r="B55" s="91"/>
      <c r="C55" s="868"/>
      <c r="D55" s="868"/>
      <c r="E55" s="413"/>
      <c r="F55" s="413"/>
      <c r="G55" s="411"/>
      <c r="H55" s="411"/>
      <c r="I55" s="411"/>
      <c r="J55" s="109"/>
      <c r="K55" s="109"/>
      <c r="L55" s="439">
        <f t="shared" si="5"/>
        <v>0</v>
      </c>
    </row>
    <row r="56" spans="2:12" hidden="1" x14ac:dyDescent="0.25">
      <c r="B56" s="91"/>
      <c r="C56" s="868"/>
      <c r="D56" s="868"/>
      <c r="E56" s="413"/>
      <c r="F56" s="413"/>
      <c r="G56" s="411"/>
      <c r="H56" s="411"/>
      <c r="I56" s="411"/>
      <c r="J56" s="109"/>
      <c r="K56" s="109"/>
      <c r="L56" s="439">
        <f t="shared" si="5"/>
        <v>0</v>
      </c>
    </row>
    <row r="57" spans="2:12" hidden="1" x14ac:dyDescent="0.25">
      <c r="B57" s="91"/>
      <c r="C57" s="868"/>
      <c r="D57" s="868"/>
      <c r="E57" s="413"/>
      <c r="F57" s="413"/>
      <c r="G57" s="411"/>
      <c r="H57" s="411"/>
      <c r="I57" s="411"/>
      <c r="J57" s="109"/>
      <c r="K57" s="109"/>
      <c r="L57" s="439">
        <f t="shared" si="5"/>
        <v>0</v>
      </c>
    </row>
    <row r="58" spans="2:12" ht="13.5" hidden="1" thickBot="1" x14ac:dyDescent="0.3">
      <c r="B58" s="91"/>
      <c r="C58" s="868"/>
      <c r="D58" s="868"/>
      <c r="E58" s="413"/>
      <c r="F58" s="413"/>
      <c r="G58" s="415"/>
      <c r="H58" s="415"/>
      <c r="I58" s="415"/>
      <c r="J58" s="109"/>
      <c r="K58" s="109"/>
      <c r="L58" s="440">
        <f t="shared" si="5"/>
        <v>0</v>
      </c>
    </row>
    <row r="59" spans="2:12" s="319" customFormat="1" ht="13.5" customHeight="1" thickBot="1" x14ac:dyDescent="0.3">
      <c r="B59" s="441"/>
      <c r="C59" s="442"/>
      <c r="D59" s="442"/>
      <c r="E59" s="442"/>
      <c r="F59" s="443" t="s">
        <v>228</v>
      </c>
      <c r="G59" s="444">
        <f>SUM(G47:G58)</f>
        <v>0</v>
      </c>
      <c r="H59" s="445">
        <f>SUM(H47:H58)</f>
        <v>0</v>
      </c>
      <c r="I59" s="445">
        <f>SUM(I47:I58)</f>
        <v>0</v>
      </c>
      <c r="J59" s="445">
        <f>SUM(J47:J58)</f>
        <v>0</v>
      </c>
      <c r="K59" s="445">
        <f>SUM(K47:K58)</f>
        <v>0</v>
      </c>
      <c r="L59" s="446">
        <f>SUM(G59:K59)</f>
        <v>0</v>
      </c>
    </row>
    <row r="60" spans="2:12" ht="9.75" customHeight="1" thickBot="1" x14ac:dyDescent="0.3">
      <c r="B60" s="361"/>
      <c r="C60" s="320"/>
      <c r="D60" s="320"/>
      <c r="E60" s="320"/>
      <c r="F60" s="320"/>
      <c r="G60" s="326"/>
      <c r="H60" s="432"/>
      <c r="I60" s="432"/>
      <c r="J60" s="432"/>
      <c r="K60" s="432"/>
      <c r="L60" s="433"/>
    </row>
    <row r="61" spans="2:12" s="319" customFormat="1" ht="15.75" customHeight="1" thickBot="1" x14ac:dyDescent="0.3">
      <c r="B61" s="856"/>
      <c r="C61" s="857"/>
      <c r="D61" s="857"/>
      <c r="E61" s="857"/>
      <c r="F61" s="443" t="s">
        <v>229</v>
      </c>
      <c r="G61" s="444">
        <f t="shared" ref="G61:L61" si="6">G24+G44+G59</f>
        <v>0</v>
      </c>
      <c r="H61" s="445">
        <f t="shared" si="6"/>
        <v>0</v>
      </c>
      <c r="I61" s="445">
        <f t="shared" si="6"/>
        <v>0</v>
      </c>
      <c r="J61" s="445">
        <f t="shared" si="6"/>
        <v>0</v>
      </c>
      <c r="K61" s="445">
        <f t="shared" si="6"/>
        <v>0</v>
      </c>
      <c r="L61" s="446">
        <f t="shared" si="6"/>
        <v>0</v>
      </c>
    </row>
    <row r="62" spans="2:12" ht="13.5" thickBot="1" x14ac:dyDescent="0.3">
      <c r="B62" s="321"/>
      <c r="C62" s="320"/>
      <c r="D62" s="320"/>
      <c r="E62" s="320"/>
      <c r="F62" s="320"/>
      <c r="G62" s="326"/>
      <c r="H62" s="432"/>
      <c r="I62" s="432"/>
      <c r="J62" s="432"/>
      <c r="K62" s="432"/>
      <c r="L62" s="433"/>
    </row>
    <row r="63" spans="2:12" ht="11.25" customHeight="1" x14ac:dyDescent="0.25">
      <c r="B63" s="835" t="s">
        <v>36</v>
      </c>
      <c r="C63" s="836"/>
      <c r="D63" s="836"/>
      <c r="E63" s="836"/>
      <c r="F63" s="836"/>
      <c r="G63" s="836"/>
      <c r="H63" s="836"/>
      <c r="I63" s="836"/>
      <c r="J63" s="836"/>
      <c r="K63" s="836"/>
      <c r="L63" s="837"/>
    </row>
    <row r="64" spans="2:12" ht="46" customHeight="1" thickBot="1" x14ac:dyDescent="0.3">
      <c r="B64" s="838"/>
      <c r="C64" s="839"/>
      <c r="D64" s="839"/>
      <c r="E64" s="839"/>
      <c r="F64" s="839"/>
      <c r="G64" s="839"/>
      <c r="H64" s="839"/>
      <c r="I64" s="839"/>
      <c r="J64" s="839"/>
      <c r="K64" s="839"/>
      <c r="L64" s="840"/>
    </row>
    <row r="65" spans="7:11" x14ac:dyDescent="0.25">
      <c r="G65" s="326"/>
      <c r="H65" s="432"/>
      <c r="I65" s="432"/>
      <c r="J65" s="432"/>
      <c r="K65" s="432"/>
    </row>
    <row r="66" spans="7:11" hidden="1" x14ac:dyDescent="0.25">
      <c r="G66" s="326"/>
      <c r="H66" s="432"/>
      <c r="I66" s="432"/>
      <c r="J66" s="432"/>
      <c r="K66" s="432"/>
    </row>
    <row r="67" spans="7:11" hidden="1" x14ac:dyDescent="0.25">
      <c r="G67" s="326"/>
      <c r="H67" s="432"/>
      <c r="I67" s="432"/>
      <c r="J67" s="432"/>
      <c r="K67" s="432"/>
    </row>
    <row r="68" spans="7:11" hidden="1" x14ac:dyDescent="0.25">
      <c r="G68" s="326"/>
      <c r="H68" s="432"/>
      <c r="I68" s="432"/>
      <c r="J68" s="432"/>
      <c r="K68" s="432"/>
    </row>
    <row r="69" spans="7:11" hidden="1" x14ac:dyDescent="0.25">
      <c r="G69" s="326"/>
      <c r="H69" s="432"/>
      <c r="I69" s="432"/>
      <c r="J69" s="432"/>
      <c r="K69" s="432"/>
    </row>
    <row r="70" spans="7:11" hidden="1" x14ac:dyDescent="0.25">
      <c r="G70" s="326"/>
      <c r="H70" s="432"/>
      <c r="I70" s="432"/>
      <c r="J70" s="432"/>
      <c r="K70" s="432"/>
    </row>
    <row r="71" spans="7:11" hidden="1" x14ac:dyDescent="0.25">
      <c r="G71" s="326"/>
      <c r="H71" s="432"/>
      <c r="I71" s="432"/>
      <c r="J71" s="432"/>
      <c r="K71" s="432"/>
    </row>
    <row r="72" spans="7:11" hidden="1" x14ac:dyDescent="0.25">
      <c r="G72" s="326"/>
      <c r="H72" s="432"/>
      <c r="I72" s="432"/>
      <c r="J72" s="432"/>
      <c r="K72" s="432"/>
    </row>
    <row r="73" spans="7:11" hidden="1" x14ac:dyDescent="0.25">
      <c r="G73" s="326"/>
      <c r="H73" s="432"/>
      <c r="I73" s="432"/>
      <c r="J73" s="432"/>
      <c r="K73" s="432"/>
    </row>
    <row r="74" spans="7:11" hidden="1" x14ac:dyDescent="0.25">
      <c r="G74" s="326"/>
      <c r="H74" s="432"/>
      <c r="I74" s="432"/>
      <c r="J74" s="432"/>
      <c r="K74" s="432"/>
    </row>
    <row r="75" spans="7:11" hidden="1" x14ac:dyDescent="0.25">
      <c r="G75" s="326"/>
      <c r="H75" s="432"/>
      <c r="I75" s="432"/>
      <c r="J75" s="432"/>
      <c r="K75" s="432"/>
    </row>
    <row r="76" spans="7:11" hidden="1" x14ac:dyDescent="0.25">
      <c r="G76" s="326"/>
      <c r="H76" s="432"/>
      <c r="I76" s="432"/>
      <c r="J76" s="432"/>
      <c r="K76" s="432"/>
    </row>
    <row r="77" spans="7:11" hidden="1" x14ac:dyDescent="0.25">
      <c r="G77" s="326"/>
      <c r="H77" s="432"/>
      <c r="I77" s="432"/>
      <c r="J77" s="432"/>
      <c r="K77" s="432"/>
    </row>
    <row r="78" spans="7:11" hidden="1" x14ac:dyDescent="0.25">
      <c r="G78" s="326"/>
      <c r="H78" s="432"/>
      <c r="I78" s="432"/>
      <c r="J78" s="432"/>
      <c r="K78" s="432"/>
    </row>
    <row r="79" spans="7:11" hidden="1" x14ac:dyDescent="0.25">
      <c r="G79" s="326"/>
      <c r="H79" s="432"/>
      <c r="I79" s="432"/>
      <c r="J79" s="432"/>
      <c r="K79" s="432"/>
    </row>
    <row r="80" spans="7:11" hidden="1" x14ac:dyDescent="0.25">
      <c r="G80" s="326"/>
      <c r="H80" s="432"/>
      <c r="I80" s="432"/>
      <c r="J80" s="432"/>
      <c r="K80" s="432"/>
    </row>
    <row r="81" spans="7:11" hidden="1" x14ac:dyDescent="0.25">
      <c r="G81" s="326"/>
      <c r="H81" s="432"/>
      <c r="I81" s="432"/>
      <c r="J81" s="432"/>
      <c r="K81" s="432"/>
    </row>
    <row r="82" spans="7:11" hidden="1" x14ac:dyDescent="0.25">
      <c r="G82" s="326"/>
      <c r="H82" s="432"/>
      <c r="I82" s="432"/>
      <c r="J82" s="432"/>
      <c r="K82" s="432"/>
    </row>
  </sheetData>
  <sheetProtection algorithmName="SHA-512" hashValue="SFauN7vSWwm28bzxHjLDQMIfsNfB3eytzNnJR9/sdTNPH62ZhWV+tHksaPVdVT4BE8zXyFBG4Sl/jTxGpcT4pA==" saltValue="sYfw+Q8gcmEYNKGuIyGShw==" spinCount="100000" sheet="1" objects="1" scenarios="1" formatRows="0"/>
  <customSheetViews>
    <customSheetView guid="{BF352FCE-C1BE-4B84-9561-6030FEF6A15F}" scale="90" showPageBreaks="1">
      <selection activeCell="D1" sqref="D1:F1"/>
      <pageMargins left="0" right="0" top="0" bottom="0" header="0" footer="0"/>
      <pageSetup scale="90" fitToWidth="0" fitToHeight="0" orientation="landscape" r:id="rId1"/>
      <headerFooter alignWithMargins="0">
        <oddFooter>&amp;Lf. Contractual&amp;RPage &amp;P of &amp;N</oddFooter>
      </headerFooter>
    </customSheetView>
    <customSheetView guid="{D5CEF8EB-A9A7-4458-BF65-8F18E34CBA87}" scale="90" showPageBreaks="1" printArea="1">
      <selection activeCell="G3" sqref="G3"/>
      <pageMargins left="0" right="0" top="0" bottom="0" header="0" footer="0"/>
      <printOptions horizontalCentered="1"/>
      <pageSetup scale="90" fitToHeight="5" orientation="landscape" r:id="rId2"/>
      <headerFooter alignWithMargins="0">
        <oddFooter>&amp;Lf. Contractual&amp;RPage &amp;P of &amp;N</oddFooter>
      </headerFooter>
    </customSheetView>
    <customSheetView guid="{6588CF8C-0BB8-4786-9A46-0A2D10254132}" scale="90" showPageBreaks="1" printArea="1">
      <selection activeCell="A6" sqref="A6:IV6"/>
      <pageMargins left="0" right="0" top="0" bottom="0" header="0" footer="0"/>
      <printOptions horizontalCentered="1"/>
      <pageSetup scale="90" fitToHeight="5" orientation="landscape" r:id="rId3"/>
      <headerFooter alignWithMargins="0">
        <oddFooter>&amp;Lf. Contractual&amp;RPage &amp;P of &amp;N</oddFooter>
      </headerFooter>
    </customSheetView>
    <customSheetView guid="{712CE29F-EFCA-4968-A7C5-599F87319D6A}" scale="90" topLeftCell="A4">
      <selection activeCell="A4" sqref="A4:F4"/>
      <pageMargins left="0" right="0" top="0" bottom="0" header="0" footer="0"/>
      <printOptions horizontalCentered="1"/>
      <pageSetup scale="90" fitToHeight="5" orientation="landscape" r:id="rId4"/>
      <headerFooter alignWithMargins="0">
        <oddFooter>&amp;Lf. Contractual&amp;RPage &amp;P of &amp;N</oddFooter>
      </headerFooter>
    </customSheetView>
    <customSheetView guid="{5BEC5FDE-32D0-42EF-8D2A-06DCBD4F05CC}" scale="90" showPageBreaks="1" printArea="1" topLeftCell="A4">
      <selection activeCell="E6" sqref="E6"/>
      <pageMargins left="0" right="0" top="0" bottom="0" header="0" footer="0"/>
      <printOptions horizontalCentered="1"/>
      <pageSetup scale="90" fitToHeight="5" orientation="landscape" r:id="rId5"/>
      <headerFooter alignWithMargins="0">
        <oddFooter>&amp;Lf. Contractual&amp;RPage &amp;P of &amp;N</oddFooter>
      </headerFooter>
    </customSheetView>
    <customSheetView guid="{D7FF18E2-A72D-4088-BD59-9D74A43C39A8}" scale="90" showPageBreaks="1" printArea="1" topLeftCell="A4">
      <selection activeCell="A18" sqref="A18"/>
      <pageMargins left="0" right="0" top="0" bottom="0" header="0" footer="0"/>
      <printOptions horizontalCentered="1"/>
      <pageSetup scale="90" fitToHeight="5" orientation="landscape" r:id="rId6"/>
      <headerFooter alignWithMargins="0">
        <oddFooter>&amp;Lf. Contractual&amp;RPage &amp;P of &amp;N</oddFooter>
      </headerFooter>
    </customSheetView>
  </customSheetViews>
  <mergeCells count="37">
    <mergeCell ref="B4:L4"/>
    <mergeCell ref="H2:L2"/>
    <mergeCell ref="B2:C2"/>
    <mergeCell ref="B3:L3"/>
    <mergeCell ref="C46:D46"/>
    <mergeCell ref="C26:D26"/>
    <mergeCell ref="C27:D27"/>
    <mergeCell ref="C28:D28"/>
    <mergeCell ref="C29:D29"/>
    <mergeCell ref="C41:D41"/>
    <mergeCell ref="C30:D30"/>
    <mergeCell ref="C31:D31"/>
    <mergeCell ref="C32:D32"/>
    <mergeCell ref="C33:D33"/>
    <mergeCell ref="C34:D34"/>
    <mergeCell ref="C35:D35"/>
    <mergeCell ref="B63:L64"/>
    <mergeCell ref="B61:E61"/>
    <mergeCell ref="C48:D48"/>
    <mergeCell ref="C49:D49"/>
    <mergeCell ref="C50:D50"/>
    <mergeCell ref="C51:D51"/>
    <mergeCell ref="C56:D56"/>
    <mergeCell ref="C57:D57"/>
    <mergeCell ref="C58:D58"/>
    <mergeCell ref="C52:D52"/>
    <mergeCell ref="C53:D53"/>
    <mergeCell ref="C54:D54"/>
    <mergeCell ref="C55:D55"/>
    <mergeCell ref="C42:D42"/>
    <mergeCell ref="C43:D43"/>
    <mergeCell ref="C47:D47"/>
    <mergeCell ref="C36:D36"/>
    <mergeCell ref="C37:D37"/>
    <mergeCell ref="C38:D38"/>
    <mergeCell ref="C39:D39"/>
    <mergeCell ref="C40:D40"/>
  </mergeCells>
  <phoneticPr fontId="2" type="noConversion"/>
  <conditionalFormatting sqref="B8:B23">
    <cfRule type="expression" dxfId="170" priority="54">
      <formula>AND(OR(  NOT(ISBLANK($C8)),  NOT(ISBLANK($D8)),  NOT(ISBLANK($E8)),  NOT(ISBLANK($F8)),  NOT(ISBLANK($G8)),  NOT(ISBLANK($H8)),  NOT(ISBLANK($I8)),  NOT(ISBLANK($J8)),  NOT(ISBLANK($K8))),  ISBLANK($B8))</formula>
    </cfRule>
  </conditionalFormatting>
  <conditionalFormatting sqref="B27:B43">
    <cfRule type="expression" dxfId="169" priority="52">
      <formula>AND(OR(   NOT(ISBLANK($C27:$D27)),   NOT(ISBLANK($E27)),   NOT(ISBLANK($F27)),   NOT(ISBLANK($G27)),   NOT(ISBLANK($H27)),   NOT(ISBLANK($I27)),   NOT(ISBLANK($J27)),   NOT(ISBLANK($K27))),   ISBLANK($B27))</formula>
    </cfRule>
  </conditionalFormatting>
  <conditionalFormatting sqref="B47:B58">
    <cfRule type="expression" dxfId="168" priority="43">
      <formula>AND(OR(   NOT(ISBLANK($C47:$D47)),   NOT(ISBLANK($E47)),   NOT(ISBLANK($F47)),   NOT(ISBLANK($G47)),   NOT(ISBLANK($H47)),   NOT(ISBLANK($I47)),   NOT(ISBLANK($J47)),   NOT(ISBLANK($K47))),   ISBLANK($B47))</formula>
    </cfRule>
  </conditionalFormatting>
  <conditionalFormatting sqref="C8:C23">
    <cfRule type="expression" dxfId="167" priority="53">
      <formula>AND(OR(  NOT(ISBLANK($B8)),  NOT(ISBLANK($D8)),  NOT(ISBLANK($E8)),  NOT(ISBLANK($F8)),  NOT(ISBLANK($G8)),  NOT(ISBLANK($H8)),  NOT(ISBLANK($I8)),  NOT(ISBLANK($J8)),  NOT(ISBLANK($K8))),  ISBLANK($C8))</formula>
    </cfRule>
  </conditionalFormatting>
  <conditionalFormatting sqref="C27:D43">
    <cfRule type="expression" dxfId="166" priority="1">
      <formula>AND(OR(   NOT(ISBLANK($B27)),   NOT(ISBLANK($E27)),   NOT(ISBLANK($F27)),   NOT(ISBLANK($G27)),   NOT(ISBLANK($H27)),   NOT(ISBLANK($I27)),   NOT(ISBLANK($J27)),   NOT(ISBLANK($K27))),   ISBLANK($C27:$D27))</formula>
    </cfRule>
  </conditionalFormatting>
  <conditionalFormatting sqref="C47:D58">
    <cfRule type="expression" dxfId="165" priority="3">
      <formula>AND(OR(   NOT(ISBLANK($B47)),   NOT(ISBLANK($E47)),   NOT(ISBLANK($F47)),   NOT(ISBLANK($G47)),   NOT(ISBLANK($H47)),   NOT(ISBLANK($I47)),   NOT(ISBLANK($J47)),   NOT(ISBLANK($K47))),   ISBLANK($C47:$D47))</formula>
    </cfRule>
  </conditionalFormatting>
  <conditionalFormatting sqref="D8:D23">
    <cfRule type="expression" dxfId="164" priority="57">
      <formula>AND(OR( NOT(ISBLANK($C8)), NOT(ISBLANK($B8)), NOT(ISBLANK($E8)), NOT(ISBLANK($F8)), NOT(ISBLANK($G8)), NOT(ISBLANK($H8)), NOT(ISBLANK($I8)), NOT(ISBLANK($J8)), NOT(ISBLANK($K8))), ISBLANK($D8))</formula>
    </cfRule>
  </conditionalFormatting>
  <conditionalFormatting sqref="E8:E23">
    <cfRule type="expression" dxfId="163" priority="56">
      <formula>AND(OR( NOT(ISBLANK($C8)), NOT(ISBLANK($B8)), NOT(ISBLANK($D8)), NOT(ISBLANK($F8)), NOT(ISBLANK($G8)), NOT(ISBLANK($H8)), NOT(ISBLANK($I8)), NOT(ISBLANK($J8)), NOT(ISBLANK($K8))), ISBLANK($E8))</formula>
    </cfRule>
  </conditionalFormatting>
  <conditionalFormatting sqref="E27:E43">
    <cfRule type="expression" dxfId="162" priority="50">
      <formula>AND(OR(   NOT(ISBLANK($B27)),   NOT(ISBLANK($C27:$D27)),   NOT(ISBLANK($F27)),   NOT(ISBLANK($G27)),   NOT(ISBLANK($H27)),   NOT(ISBLANK($I27)),   NOT(ISBLANK($J27)),   NOT(ISBLANK($K27))),   ISBLANK($E27))</formula>
    </cfRule>
  </conditionalFormatting>
  <conditionalFormatting sqref="E47:E58">
    <cfRule type="expression" dxfId="161" priority="42">
      <formula>AND(OR(   NOT(ISBLANK($B47)),   NOT(ISBLANK($C47:$D47)),   NOT(ISBLANK($F47)),   NOT(ISBLANK($G47)),   NOT(ISBLANK($H47)),   NOT(ISBLANK($I47)),   NOT(ISBLANK($J47)),   NOT(ISBLANK($K47))),   ISBLANK($E47))</formula>
    </cfRule>
  </conditionalFormatting>
  <conditionalFormatting sqref="F8:F23">
    <cfRule type="expression" dxfId="160" priority="55">
      <formula>AND(OR( NOT(ISBLANK($C8)), NOT(ISBLANK($B8)), NOT(ISBLANK($D8)), NOT(ISBLANK($E8)), NOT(ISBLANK($G8)), NOT(ISBLANK($H8)), NOT(ISBLANK($I8)), NOT(ISBLANK($J8)), NOT(ISBLANK($K8))), ISBLANK($F8))</formula>
    </cfRule>
  </conditionalFormatting>
  <conditionalFormatting sqref="F27:F43">
    <cfRule type="expression" dxfId="159" priority="49">
      <formula>AND(OR(   NOT(ISBLANK($B27)),   NOT(ISBLANK($C27:$D27)),   NOT(ISBLANK($E27)),   NOT(ISBLANK($G27)),   NOT(ISBLANK($H27)),   NOT(ISBLANK($I27)),   NOT(ISBLANK($J27)),   NOT(ISBLANK($K27))),   ISBLANK($F27))</formula>
    </cfRule>
  </conditionalFormatting>
  <conditionalFormatting sqref="F47:F58">
    <cfRule type="expression" dxfId="158" priority="41">
      <formula>AND(OR(   NOT(ISBLANK($B47)),   NOT(ISBLANK($C47:$D47)),   NOT(ISBLANK($E47)),   NOT(ISBLANK($G47)),   NOT(ISBLANK($H47)),   NOT(ISBLANK($I47)),   NOT(ISBLANK($J47)),   NOT(ISBLANK($K47))),   ISBLANK($F47))</formula>
    </cfRule>
  </conditionalFormatting>
  <printOptions horizontalCentered="1"/>
  <pageMargins left="0.5" right="0.5" top="0.25" bottom="0.25" header="0.5" footer="0.5"/>
  <pageSetup scale="85" orientation="landscape" horizontalDpi="300" verticalDpi="300" r:id="rId7"/>
  <headerFooter alignWithMargins="0"/>
  <extLst>
    <ext xmlns:x14="http://schemas.microsoft.com/office/spreadsheetml/2009/9/main" uri="{78C0D931-6437-407d-A8EE-F0AAD7539E65}">
      <x14:conditionalFormattings>
        <x14:conditionalFormatting xmlns:xm="http://schemas.microsoft.com/office/excel/2006/main">
          <x14:cfRule type="expression" priority="39" id="{0F500607-2299-4867-932A-C442A6F952F1}">
            <xm:f>OR(Instructions!$H$31="3 Budget Periods or Less",Instructions!$H$31="Make Selection")</xm:f>
            <x14:dxf>
              <font>
                <color theme="0" tint="-0.499984740745262"/>
              </font>
              <fill>
                <patternFill>
                  <bgColor theme="0" tint="-0.499984740745262"/>
                </patternFill>
              </fill>
              <border>
                <left style="thin">
                  <color auto="1"/>
                </left>
                <right/>
                <top style="thin">
                  <color auto="1"/>
                </top>
                <bottom/>
                <vertical/>
                <horizontal/>
              </border>
            </x14:dxf>
          </x14:cfRule>
          <xm:sqref>J6</xm:sqref>
        </x14:conditionalFormatting>
        <x14:conditionalFormatting xmlns:xm="http://schemas.microsoft.com/office/excel/2006/main">
          <x14:cfRule type="expression" priority="38" id="{FFEE65C1-759A-4C02-95FC-3484061CE4AA}">
            <xm:f>OR(Instructions!$H$31="3 Budget Periods or Less",Instructions!$H$31="Make Selection")</xm:f>
            <x14:dxf>
              <font>
                <color theme="0" tint="-0.499984740745262"/>
              </font>
              <fill>
                <patternFill>
                  <bgColor theme="0" tint="-0.499984740745262"/>
                </patternFill>
              </fill>
              <border>
                <left style="thin">
                  <color auto="1"/>
                </left>
                <right/>
                <top/>
                <bottom/>
                <vertical/>
                <horizontal/>
              </border>
            </x14:dxf>
          </x14:cfRule>
          <xm:sqref>J7:J23</xm:sqref>
        </x14:conditionalFormatting>
        <x14:conditionalFormatting xmlns:xm="http://schemas.microsoft.com/office/excel/2006/main">
          <x14:cfRule type="expression" priority="37" id="{B978D6A8-4CF7-4206-9A00-DA1D099ED974}">
            <xm:f>OR(Instructions!$H$31="3 Budget Periods or Less",Instructions!$H$31="Make Selection")</xm:f>
            <x14:dxf>
              <font>
                <color theme="0" tint="-0.499984740745262"/>
              </font>
              <fill>
                <patternFill>
                  <bgColor theme="0" tint="-0.499984740745262"/>
                </patternFill>
              </fill>
              <border>
                <left style="thin">
                  <color auto="1"/>
                </left>
                <right/>
                <top/>
                <bottom style="thin">
                  <color auto="1"/>
                </bottom>
                <vertical/>
                <horizontal/>
              </border>
            </x14:dxf>
          </x14:cfRule>
          <xm:sqref>J24</xm:sqref>
        </x14:conditionalFormatting>
        <x14:conditionalFormatting xmlns:xm="http://schemas.microsoft.com/office/excel/2006/main">
          <x14:cfRule type="expression" priority="33" id="{1DDC3403-6CE2-4CC2-8E42-4939C7E1A8CE}">
            <xm:f>OR(Instructions!$H$31="3 Budget Periods or Less",Instructions!$H$31="Make Selection")</xm:f>
            <x14:dxf>
              <font>
                <color theme="0" tint="-0.499984740745262"/>
              </font>
              <fill>
                <patternFill>
                  <bgColor theme="0" tint="-0.499984740745262"/>
                </patternFill>
              </fill>
              <border>
                <left style="thin">
                  <color auto="1"/>
                </left>
                <right/>
                <top style="thin">
                  <color auto="1"/>
                </top>
                <bottom/>
                <vertical/>
                <horizontal/>
              </border>
            </x14:dxf>
          </x14:cfRule>
          <xm:sqref>J26</xm:sqref>
        </x14:conditionalFormatting>
        <x14:conditionalFormatting xmlns:xm="http://schemas.microsoft.com/office/excel/2006/main">
          <x14:cfRule type="expression" priority="32" id="{6C91E9E3-A94F-4286-A3E7-39DFE2514E98}">
            <xm:f>OR(Instructions!$H$31="3 Budget Periods or Less",Instructions!$H$31="Make Selection")</xm:f>
            <x14:dxf>
              <font>
                <color theme="0" tint="-0.499984740745262"/>
              </font>
              <fill>
                <patternFill>
                  <bgColor theme="0" tint="-0.499984740745262"/>
                </patternFill>
              </fill>
              <border>
                <left style="thin">
                  <color auto="1"/>
                </left>
                <right/>
                <top/>
                <bottom/>
                <vertical/>
                <horizontal/>
              </border>
            </x14:dxf>
          </x14:cfRule>
          <xm:sqref>J27:J43</xm:sqref>
        </x14:conditionalFormatting>
        <x14:conditionalFormatting xmlns:xm="http://schemas.microsoft.com/office/excel/2006/main">
          <x14:cfRule type="expression" priority="31" id="{90824749-169B-40EA-B375-CCADB0C8B8CD}">
            <xm:f>OR(Instructions!$H$31="3 Budget Periods or Less",Instructions!$H$31="Make Selection")</xm:f>
            <x14:dxf>
              <font>
                <color theme="0" tint="-0.499984740745262"/>
              </font>
              <fill>
                <patternFill>
                  <bgColor theme="0" tint="-0.499984740745262"/>
                </patternFill>
              </fill>
              <border>
                <left style="thin">
                  <color auto="1"/>
                </left>
                <right/>
                <top/>
                <bottom style="thin">
                  <color auto="1"/>
                </bottom>
                <vertical/>
                <horizontal/>
              </border>
            </x14:dxf>
          </x14:cfRule>
          <xm:sqref>J44</xm:sqref>
        </x14:conditionalFormatting>
        <x14:conditionalFormatting xmlns:xm="http://schemas.microsoft.com/office/excel/2006/main">
          <x14:cfRule type="expression" priority="27" id="{12CBD415-DF36-40C1-A25E-D5C49F9C04A3}">
            <xm:f>OR(Instructions!$H$31="3 Budget Periods or Less",Instructions!$H$31="Make Selection")</xm:f>
            <x14:dxf>
              <font>
                <color theme="0" tint="-0.499984740745262"/>
              </font>
              <fill>
                <patternFill>
                  <bgColor theme="0" tint="-0.499984740745262"/>
                </patternFill>
              </fill>
              <border>
                <left style="thin">
                  <color auto="1"/>
                </left>
                <right/>
                <top style="thin">
                  <color auto="1"/>
                </top>
                <bottom/>
                <vertical/>
                <horizontal/>
              </border>
            </x14:dxf>
          </x14:cfRule>
          <xm:sqref>J46</xm:sqref>
        </x14:conditionalFormatting>
        <x14:conditionalFormatting xmlns:xm="http://schemas.microsoft.com/office/excel/2006/main">
          <x14:cfRule type="expression" priority="25" id="{56DB7819-4FC2-4FA8-B8FD-DE634AAB3208}">
            <xm:f>OR(Instructions!$H$31="3 Budget Periods or Less",Instructions!$H$31="Make Selection")</xm:f>
            <x14:dxf>
              <font>
                <color theme="0" tint="-0.499984740745262"/>
              </font>
              <fill>
                <patternFill>
                  <bgColor theme="0" tint="-0.499984740745262"/>
                </patternFill>
              </fill>
              <border>
                <left style="thin">
                  <color auto="1"/>
                </left>
                <right/>
                <top/>
                <bottom/>
                <vertical/>
                <horizontal/>
              </border>
            </x14:dxf>
          </x14:cfRule>
          <xm:sqref>J47:J58</xm:sqref>
        </x14:conditionalFormatting>
        <x14:conditionalFormatting xmlns:xm="http://schemas.microsoft.com/office/excel/2006/main">
          <x14:cfRule type="expression" priority="23" id="{A696332E-8B22-431C-964B-30C595F73AC4}">
            <xm:f>OR(Instructions!$H$31="3 Budget Periods or Less",Instructions!$H$31="Make Selection")</xm:f>
            <x14:dxf>
              <font>
                <color theme="0" tint="-0.499984740745262"/>
              </font>
              <fill>
                <patternFill>
                  <bgColor theme="0" tint="-0.499984740745262"/>
                </patternFill>
              </fill>
              <border>
                <left style="thin">
                  <color auto="1"/>
                </left>
                <right/>
                <top/>
                <bottom style="thin">
                  <color auto="1"/>
                </bottom>
                <vertical/>
                <horizontal/>
              </border>
            </x14:dxf>
          </x14:cfRule>
          <xm:sqref>J59</xm:sqref>
        </x14:conditionalFormatting>
        <x14:conditionalFormatting xmlns:xm="http://schemas.microsoft.com/office/excel/2006/main">
          <x14:cfRule type="expression" priority="21" id="{45C57924-7959-4143-95F9-3740C5933BF9}">
            <xm:f>OR(Instructions!$H$31="3 Budget Periods or Less",Instructions!$H$31="Make Selection")</xm:f>
            <x14:dxf>
              <font>
                <color theme="0" tint="-0.499984740745262"/>
              </font>
              <fill>
                <patternFill>
                  <bgColor theme="0" tint="-0.499984740745262"/>
                </patternFill>
              </fill>
              <border>
                <left style="thin">
                  <color auto="1"/>
                </left>
                <right/>
                <top style="thin">
                  <color auto="1"/>
                </top>
                <bottom style="thin">
                  <color auto="1"/>
                </bottom>
                <vertical/>
                <horizontal/>
              </border>
            </x14:dxf>
          </x14:cfRule>
          <xm:sqref>J61</xm:sqref>
        </x14:conditionalFormatting>
        <x14:conditionalFormatting xmlns:xm="http://schemas.microsoft.com/office/excel/2006/main">
          <x14:cfRule type="expression" priority="36" id="{5F2E2DE6-A412-4268-A677-F33511E6547A}">
            <xm:f>OR(Instructions!$H$31="3 Budget Periods or Less",Instructions!$H$31="Make Selection")</xm:f>
            <x14:dxf>
              <font>
                <color theme="0" tint="-0.499984740745262"/>
              </font>
              <fill>
                <patternFill>
                  <bgColor theme="0" tint="-0.499984740745262"/>
                </patternFill>
              </fill>
              <border>
                <left/>
                <right style="thin">
                  <color auto="1"/>
                </right>
                <top style="thin">
                  <color auto="1"/>
                </top>
                <bottom/>
                <vertical/>
                <horizontal/>
              </border>
            </x14:dxf>
          </x14:cfRule>
          <x14:cfRule type="expression" priority="19" id="{35F80BAA-DE1E-4D1F-8BD9-366446B47183}">
            <xm:f>Instructions!$H$31="4 Budget Periods"</xm:f>
            <x14:dxf>
              <font>
                <color theme="0" tint="-0.499984740745262"/>
              </font>
              <fill>
                <patternFill>
                  <bgColor theme="0" tint="-0.499984740745262"/>
                </patternFill>
              </fill>
              <border>
                <left style="thin">
                  <color auto="1"/>
                </left>
                <right style="thin">
                  <color auto="1"/>
                </right>
                <top style="thin">
                  <color auto="1"/>
                </top>
                <bottom/>
                <vertical/>
                <horizontal/>
              </border>
            </x14:dxf>
          </x14:cfRule>
          <xm:sqref>K6</xm:sqref>
        </x14:conditionalFormatting>
        <x14:conditionalFormatting xmlns:xm="http://schemas.microsoft.com/office/excel/2006/main">
          <x14:cfRule type="expression" priority="18" id="{0D485C04-FD05-44D3-94EB-1EE83806D291}">
            <xm:f>Instructions!$H$31="4 Budget Periods"</xm:f>
            <x14:dxf>
              <font>
                <color theme="0" tint="-0.499984740745262"/>
              </font>
              <fill>
                <patternFill>
                  <bgColor theme="0" tint="-0.499984740745262"/>
                </patternFill>
              </fill>
              <border>
                <left style="thin">
                  <color auto="1"/>
                </left>
                <right style="thin">
                  <color auto="1"/>
                </right>
                <top/>
                <bottom/>
                <vertical/>
                <horizontal/>
              </border>
            </x14:dxf>
          </x14:cfRule>
          <x14:cfRule type="expression" priority="35" id="{201AF866-DE25-46CC-B895-C862E094F893}">
            <xm:f>OR(Instructions!$H$31="3 Budget Periods or Less",Instructions!$H$31="Make Selection")</xm:f>
            <x14:dxf>
              <font>
                <color theme="0" tint="-0.499984740745262"/>
              </font>
              <fill>
                <patternFill>
                  <bgColor theme="0" tint="-0.499984740745262"/>
                </patternFill>
              </fill>
              <border>
                <left/>
                <right style="thin">
                  <color auto="1"/>
                </right>
                <top/>
                <bottom/>
                <vertical/>
                <horizontal/>
              </border>
            </x14:dxf>
          </x14:cfRule>
          <xm:sqref>K7:K23</xm:sqref>
        </x14:conditionalFormatting>
        <x14:conditionalFormatting xmlns:xm="http://schemas.microsoft.com/office/excel/2006/main">
          <x14:cfRule type="expression" priority="17" id="{64C60652-096E-44CB-BDE1-703320D1A276}">
            <xm:f>Instructions!$H$31="4 Budget Periods"</xm:f>
            <x14:dxf>
              <font>
                <color theme="0" tint="-0.499984740745262"/>
              </font>
              <fill>
                <patternFill>
                  <bgColor theme="0" tint="-0.499984740745262"/>
                </patternFill>
              </fill>
              <border>
                <left style="thin">
                  <color auto="1"/>
                </left>
                <right style="thin">
                  <color auto="1"/>
                </right>
                <top/>
                <bottom style="thin">
                  <color auto="1"/>
                </bottom>
                <vertical/>
                <horizontal/>
              </border>
            </x14:dxf>
          </x14:cfRule>
          <x14:cfRule type="expression" priority="34" id="{250E969A-68E6-471C-9887-92AEC0F18764}">
            <xm:f>OR(Instructions!$H$31="3 Budget Periods or Less",Instructions!$H$31="Make Selection")</xm:f>
            <x14:dxf>
              <font>
                <color theme="0" tint="-0.499984740745262"/>
              </font>
              <fill>
                <patternFill>
                  <bgColor theme="0" tint="-0.499984740745262"/>
                </patternFill>
              </fill>
              <border>
                <left/>
                <right style="thin">
                  <color auto="1"/>
                </right>
                <top/>
                <bottom style="thin">
                  <color auto="1"/>
                </bottom>
                <vertical/>
                <horizontal/>
              </border>
            </x14:dxf>
          </x14:cfRule>
          <xm:sqref>K24</xm:sqref>
        </x14:conditionalFormatting>
        <x14:conditionalFormatting xmlns:xm="http://schemas.microsoft.com/office/excel/2006/main">
          <x14:cfRule type="expression" priority="13" id="{6DCA476C-0DCC-4CF7-AAF9-47B875675CB9}">
            <xm:f>Instructions!$H$31="4 Budget Periods"</xm:f>
            <x14:dxf>
              <font>
                <color theme="0" tint="-0.499984740745262"/>
              </font>
              <fill>
                <patternFill>
                  <bgColor theme="0" tint="-0.499984740745262"/>
                </patternFill>
              </fill>
              <border>
                <left style="thin">
                  <color auto="1"/>
                </left>
                <right style="thin">
                  <color auto="1"/>
                </right>
                <top style="thin">
                  <color auto="1"/>
                </top>
                <bottom/>
                <vertical/>
                <horizontal/>
              </border>
            </x14:dxf>
          </x14:cfRule>
          <x14:cfRule type="expression" priority="16" id="{1706F434-AFA5-4120-8EB4-F6BFCF628DF5}">
            <xm:f>OR(Instructions!$H$31="3 Budget Periods or Less",Instructions!$H$31="Make Selection")</xm:f>
            <x14:dxf>
              <font>
                <color theme="0" tint="-0.499984740745262"/>
              </font>
              <fill>
                <patternFill>
                  <bgColor theme="0" tint="-0.499984740745262"/>
                </patternFill>
              </fill>
              <border>
                <left/>
                <right style="thin">
                  <color auto="1"/>
                </right>
                <top style="thin">
                  <color auto="1"/>
                </top>
                <bottom/>
                <vertical/>
                <horizontal/>
              </border>
            </x14:dxf>
          </x14:cfRule>
          <xm:sqref>K26</xm:sqref>
        </x14:conditionalFormatting>
        <x14:conditionalFormatting xmlns:xm="http://schemas.microsoft.com/office/excel/2006/main">
          <x14:cfRule type="expression" priority="12" id="{409F0715-D511-4C79-A66C-A2B2028D2657}">
            <xm:f>Instructions!$H$31="4 Budget Periods"</xm:f>
            <x14:dxf>
              <font>
                <color theme="0" tint="-0.499984740745262"/>
              </font>
              <fill>
                <patternFill>
                  <bgColor theme="0" tint="-0.499984740745262"/>
                </patternFill>
              </fill>
              <border>
                <left style="thin">
                  <color auto="1"/>
                </left>
                <right style="thin">
                  <color auto="1"/>
                </right>
                <top/>
                <bottom/>
                <vertical/>
                <horizontal/>
              </border>
            </x14:dxf>
          </x14:cfRule>
          <x14:cfRule type="expression" priority="15" id="{A6BA38D7-BB30-448F-9644-3A1A1D9BA547}">
            <xm:f>OR(Instructions!$H$31="3 Budget Periods or Less",Instructions!$H$31="Make Selection")</xm:f>
            <x14:dxf>
              <font>
                <color theme="0" tint="-0.499984740745262"/>
              </font>
              <fill>
                <patternFill>
                  <bgColor theme="0" tint="-0.499984740745262"/>
                </patternFill>
              </fill>
              <border>
                <left/>
                <right style="thin">
                  <color auto="1"/>
                </right>
                <top/>
                <bottom/>
                <vertical/>
                <horizontal/>
              </border>
            </x14:dxf>
          </x14:cfRule>
          <xm:sqref>K27:K43</xm:sqref>
        </x14:conditionalFormatting>
        <x14:conditionalFormatting xmlns:xm="http://schemas.microsoft.com/office/excel/2006/main">
          <x14:cfRule type="expression" priority="14" id="{F4B74B9D-1345-4CCF-8564-75ED46D8C153}">
            <xm:f>OR(Instructions!$H$31="3 Budget Periods or Less",Instructions!$H$31="Make Selection")</xm:f>
            <x14:dxf>
              <font>
                <color theme="0" tint="-0.499984740745262"/>
              </font>
              <fill>
                <patternFill>
                  <bgColor theme="0" tint="-0.499984740745262"/>
                </patternFill>
              </fill>
              <border>
                <left/>
                <right style="thin">
                  <color auto="1"/>
                </right>
                <top/>
                <bottom style="thin">
                  <color auto="1"/>
                </bottom>
                <vertical/>
                <horizontal/>
              </border>
            </x14:dxf>
          </x14:cfRule>
          <x14:cfRule type="expression" priority="11" id="{D278C51E-D9F9-4C48-A3AD-7C36BDF3BD0D}">
            <xm:f>Instructions!$H$31="4 Budget Periods"</xm:f>
            <x14:dxf>
              <font>
                <color theme="0" tint="-0.499984740745262"/>
              </font>
              <fill>
                <patternFill>
                  <bgColor theme="0" tint="-0.499984740745262"/>
                </patternFill>
              </fill>
              <border>
                <left style="thin">
                  <color auto="1"/>
                </left>
                <right style="thin">
                  <color auto="1"/>
                </right>
                <top/>
                <bottom style="thin">
                  <color auto="1"/>
                </bottom>
                <vertical/>
                <horizontal/>
              </border>
            </x14:dxf>
          </x14:cfRule>
          <xm:sqref>K44</xm:sqref>
        </x14:conditionalFormatting>
        <x14:conditionalFormatting xmlns:xm="http://schemas.microsoft.com/office/excel/2006/main">
          <x14:cfRule type="expression" priority="10" id="{AB3C39A1-B061-4274-BB17-073B5E04900D}">
            <xm:f>OR(Instructions!$H$31="3 Budget Periods or Less",Instructions!$H$31="Make Selection")</xm:f>
            <x14:dxf>
              <font>
                <color theme="0" tint="-0.499984740745262"/>
              </font>
              <fill>
                <patternFill>
                  <bgColor theme="0" tint="-0.499984740745262"/>
                </patternFill>
              </fill>
              <border>
                <left/>
                <right style="thin">
                  <color auto="1"/>
                </right>
                <top style="thin">
                  <color auto="1"/>
                </top>
                <bottom/>
                <vertical/>
                <horizontal/>
              </border>
            </x14:dxf>
          </x14:cfRule>
          <x14:cfRule type="expression" priority="9" id="{E27CCC25-9AA2-4082-A00B-6E9F51AD2D47}">
            <xm:f>Instructions!$H$31="4 Budget Periods"</xm:f>
            <x14:dxf>
              <font>
                <color theme="0" tint="-0.499984740745262"/>
              </font>
              <fill>
                <patternFill>
                  <bgColor theme="0" tint="-0.499984740745262"/>
                </patternFill>
              </fill>
              <border>
                <left style="thin">
                  <color auto="1"/>
                </left>
                <right style="thin">
                  <color auto="1"/>
                </right>
                <top style="thin">
                  <color auto="1"/>
                </top>
                <bottom/>
                <vertical/>
                <horizontal/>
              </border>
            </x14:dxf>
          </x14:cfRule>
          <xm:sqref>K46</xm:sqref>
        </x14:conditionalFormatting>
        <x14:conditionalFormatting xmlns:xm="http://schemas.microsoft.com/office/excel/2006/main">
          <x14:cfRule type="expression" priority="7" id="{314AC7AE-F66A-4B1D-A316-0F471BF92945}">
            <xm:f>Instructions!$H$31="4 Budget Periods"</xm:f>
            <x14:dxf>
              <font>
                <color theme="0" tint="-0.499984740745262"/>
              </font>
              <fill>
                <patternFill>
                  <bgColor theme="0" tint="-0.499984740745262"/>
                </patternFill>
              </fill>
              <border>
                <left style="thin">
                  <color auto="1"/>
                </left>
                <right style="thin">
                  <color auto="1"/>
                </right>
                <top/>
                <bottom/>
                <vertical/>
                <horizontal/>
              </border>
            </x14:dxf>
          </x14:cfRule>
          <x14:cfRule type="expression" priority="8" id="{BB0029DA-ADDD-43DD-BCCF-2770425DD8E2}">
            <xm:f>OR(Instructions!$H$31="3 Budget Periods or Less",Instructions!$H$31="Make Selection")</xm:f>
            <x14:dxf>
              <font>
                <color theme="0" tint="-0.499984740745262"/>
              </font>
              <fill>
                <patternFill>
                  <bgColor theme="0" tint="-0.499984740745262"/>
                </patternFill>
              </fill>
              <border>
                <left/>
                <right style="thin">
                  <color auto="1"/>
                </right>
                <top/>
                <bottom/>
                <vertical/>
                <horizontal/>
              </border>
            </x14:dxf>
          </x14:cfRule>
          <xm:sqref>K47:K58</xm:sqref>
        </x14:conditionalFormatting>
        <x14:conditionalFormatting xmlns:xm="http://schemas.microsoft.com/office/excel/2006/main">
          <x14:cfRule type="expression" priority="6" id="{B07C4892-6B71-4DDF-AE9D-889B03E69E9B}">
            <xm:f>OR(Instructions!$H$31="3 Budget Periods or Less",Instructions!$H$31="Make Selection")</xm:f>
            <x14:dxf>
              <font>
                <color theme="0" tint="-0.499984740745262"/>
              </font>
              <fill>
                <patternFill>
                  <bgColor theme="0" tint="-0.499984740745262"/>
                </patternFill>
              </fill>
              <border>
                <left/>
                <right style="thin">
                  <color auto="1"/>
                </right>
                <top/>
                <bottom style="thin">
                  <color auto="1"/>
                </bottom>
                <vertical/>
                <horizontal/>
              </border>
            </x14:dxf>
          </x14:cfRule>
          <x14:cfRule type="expression" priority="5" id="{6C1E0C52-B18F-46FE-9D3D-A0B6F8F6B644}">
            <xm:f>Instructions!$H$31="4 Budget Periods"</xm:f>
            <x14:dxf>
              <font>
                <color theme="0" tint="-0.499984740745262"/>
              </font>
              <fill>
                <patternFill>
                  <bgColor theme="0" tint="-0.499984740745262"/>
                </patternFill>
              </fill>
              <border>
                <left style="thin">
                  <color auto="1"/>
                </left>
                <right style="thin">
                  <color auto="1"/>
                </right>
                <top/>
                <bottom style="thin">
                  <color auto="1"/>
                </bottom>
                <vertical/>
                <horizontal/>
              </border>
            </x14:dxf>
          </x14:cfRule>
          <xm:sqref>K59</xm:sqref>
        </x14:conditionalFormatting>
        <x14:conditionalFormatting xmlns:xm="http://schemas.microsoft.com/office/excel/2006/main">
          <x14:cfRule type="expression" priority="20" id="{978F6066-C89D-4F7D-8C02-062BF2EC5CAA}">
            <xm:f>OR(Instructions!$H$31="3 Budget Periods or Less",Instructions!$H$31="Make Selection")</xm:f>
            <x14:dxf>
              <font>
                <color theme="0" tint="-0.499984740745262"/>
              </font>
              <fill>
                <patternFill>
                  <bgColor theme="0" tint="-0.499984740745262"/>
                </patternFill>
              </fill>
              <border>
                <left/>
                <right style="thin">
                  <color auto="1"/>
                </right>
                <top style="thin">
                  <color auto="1"/>
                </top>
                <bottom style="thin">
                  <color auto="1"/>
                </bottom>
                <vertical/>
                <horizontal/>
              </border>
            </x14:dxf>
          </x14:cfRule>
          <x14:cfRule type="expression" priority="4" id="{92C998AA-4467-4F03-9F22-3CD2752AD276}">
            <xm:f>Instructions!$H$31="4 Budget Periods"</xm:f>
            <x14:dxf>
              <font>
                <color theme="0" tint="-0.499984740745262"/>
              </font>
              <fill>
                <patternFill>
                  <bgColor theme="0" tint="-0.499984740745262"/>
                </patternFill>
              </fill>
              <border>
                <left style="thin">
                  <color auto="1"/>
                </left>
                <right style="thin">
                  <color auto="1"/>
                </right>
                <top style="thin">
                  <color auto="1"/>
                </top>
                <bottom style="thin">
                  <color auto="1"/>
                </bottom>
                <vertical/>
                <horizontal/>
              </border>
            </x14:dxf>
          </x14:cfRule>
          <xm:sqref>K61</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4" tint="0.39997558519241921"/>
    <pageSetUpPr fitToPage="1"/>
  </sheetPr>
  <dimension ref="A1:AA124"/>
  <sheetViews>
    <sheetView showGridLines="0" zoomScaleNormal="100" workbookViewId="0"/>
  </sheetViews>
  <sheetFormatPr defaultColWidth="0" defaultRowHeight="12.5" zeroHeight="1" x14ac:dyDescent="0.25"/>
  <cols>
    <col min="1" max="1" width="3.1796875" style="308" customWidth="1"/>
    <col min="2" max="2" width="8" style="308" customWidth="1"/>
    <col min="3" max="3" width="57.453125" style="308" customWidth="1"/>
    <col min="4" max="4" width="12.453125" style="312" customWidth="1"/>
    <col min="5" max="5" width="28.26953125" style="455" customWidth="1"/>
    <col min="6" max="6" width="50.81640625" style="313" customWidth="1"/>
    <col min="7" max="7" width="3.1796875" style="308" customWidth="1"/>
    <col min="8" max="27" width="0" style="308" hidden="1" customWidth="1"/>
    <col min="28" max="16384" width="9.1796875" style="308" hidden="1"/>
  </cols>
  <sheetData>
    <row r="1" spans="2:12" x14ac:dyDescent="0.25"/>
    <row r="2" spans="2:12" s="49" customFormat="1" ht="12.75" customHeight="1" x14ac:dyDescent="0.25">
      <c r="B2" s="842" t="s">
        <v>37</v>
      </c>
      <c r="C2" s="842"/>
      <c r="D2" s="456"/>
      <c r="E2" s="314"/>
      <c r="F2" s="73"/>
      <c r="G2" s="72"/>
      <c r="H2" s="72"/>
      <c r="I2" s="72"/>
    </row>
    <row r="3" spans="2:12" s="371" customFormat="1" ht="18.5" thickBot="1" x14ac:dyDescent="0.3">
      <c r="B3" s="881" t="s">
        <v>32</v>
      </c>
      <c r="C3" s="881"/>
      <c r="D3" s="881"/>
      <c r="E3" s="881"/>
      <c r="F3" s="881"/>
      <c r="G3" s="260"/>
      <c r="H3" s="260"/>
      <c r="I3" s="260"/>
      <c r="J3" s="261"/>
      <c r="K3" s="261"/>
      <c r="L3" s="261"/>
    </row>
    <row r="4" spans="2:12" ht="95.5" customHeight="1" thickBot="1" x14ac:dyDescent="0.3">
      <c r="B4" s="859" t="s">
        <v>266</v>
      </c>
      <c r="C4" s="860"/>
      <c r="D4" s="860"/>
      <c r="E4" s="860"/>
      <c r="F4" s="861"/>
      <c r="G4" s="320"/>
      <c r="H4" s="320"/>
      <c r="I4" s="320"/>
      <c r="J4" s="320"/>
      <c r="K4" s="320"/>
      <c r="L4" s="320"/>
    </row>
    <row r="5" spans="2:12" ht="6" customHeight="1" x14ac:dyDescent="0.25">
      <c r="B5" s="321"/>
      <c r="C5" s="322"/>
      <c r="D5" s="326"/>
      <c r="E5" s="457"/>
      <c r="F5" s="327"/>
      <c r="G5" s="320"/>
      <c r="H5" s="320"/>
      <c r="I5" s="320"/>
      <c r="J5" s="320"/>
      <c r="K5" s="320"/>
      <c r="L5" s="320"/>
    </row>
    <row r="6" spans="2:12" ht="6" customHeight="1" thickBot="1" x14ac:dyDescent="0.3">
      <c r="B6" s="321"/>
      <c r="C6" s="322"/>
      <c r="D6" s="326"/>
      <c r="E6" s="457"/>
      <c r="F6" s="327"/>
      <c r="G6" s="320"/>
      <c r="H6" s="320"/>
      <c r="I6" s="320"/>
      <c r="J6" s="320"/>
      <c r="K6" s="320"/>
      <c r="L6" s="320"/>
    </row>
    <row r="7" spans="2:12" ht="15.75" customHeight="1" thickBot="1" x14ac:dyDescent="0.35">
      <c r="B7" s="877" t="s">
        <v>230</v>
      </c>
      <c r="C7" s="878"/>
      <c r="D7" s="879"/>
      <c r="E7" s="879"/>
      <c r="F7" s="880"/>
      <c r="G7" s="320"/>
      <c r="H7" s="320"/>
      <c r="I7" s="320"/>
      <c r="J7" s="320"/>
      <c r="K7" s="320"/>
      <c r="L7" s="320"/>
    </row>
    <row r="8" spans="2:12" ht="13" thickBot="1" x14ac:dyDescent="0.3">
      <c r="B8" s="321"/>
      <c r="C8" s="322"/>
      <c r="D8" s="326"/>
      <c r="E8" s="457"/>
      <c r="F8" s="327"/>
      <c r="G8" s="320"/>
      <c r="H8" s="320"/>
      <c r="I8" s="320"/>
      <c r="J8" s="320"/>
      <c r="K8" s="320"/>
      <c r="L8" s="320"/>
    </row>
    <row r="9" spans="2:12" s="319" customFormat="1" ht="26.5" thickBot="1" x14ac:dyDescent="0.3">
      <c r="B9" s="458" t="s">
        <v>38</v>
      </c>
      <c r="C9" s="394" t="s">
        <v>99</v>
      </c>
      <c r="D9" s="396" t="s">
        <v>100</v>
      </c>
      <c r="E9" s="397" t="s">
        <v>80</v>
      </c>
      <c r="F9" s="144" t="s">
        <v>81</v>
      </c>
    </row>
    <row r="10" spans="2:12" s="319" customFormat="1" ht="14.5" thickBot="1" x14ac:dyDescent="0.3">
      <c r="B10" s="862" t="s">
        <v>12</v>
      </c>
      <c r="C10" s="863"/>
      <c r="D10" s="863"/>
      <c r="E10" s="863"/>
      <c r="F10" s="864"/>
    </row>
    <row r="11" spans="2:12" s="461" customFormat="1" ht="13.5" thickBot="1" x14ac:dyDescent="0.3">
      <c r="B11" s="333">
        <v>6</v>
      </c>
      <c r="C11" s="459" t="s">
        <v>231</v>
      </c>
      <c r="D11" s="377">
        <v>28000</v>
      </c>
      <c r="E11" s="460" t="s">
        <v>101</v>
      </c>
      <c r="F11" s="335" t="s">
        <v>102</v>
      </c>
    </row>
    <row r="12" spans="2:12" s="461" customFormat="1" x14ac:dyDescent="0.25">
      <c r="B12" s="91"/>
      <c r="C12" s="107"/>
      <c r="D12" s="101"/>
      <c r="E12" s="111"/>
      <c r="F12" s="97"/>
    </row>
    <row r="13" spans="2:12" x14ac:dyDescent="0.25">
      <c r="B13" s="91"/>
      <c r="C13" s="107"/>
      <c r="D13" s="101"/>
      <c r="E13" s="111"/>
      <c r="F13" s="97"/>
      <c r="G13" s="320"/>
      <c r="H13" s="320"/>
      <c r="I13" s="320"/>
      <c r="J13" s="320"/>
      <c r="K13" s="320"/>
      <c r="L13" s="320"/>
    </row>
    <row r="14" spans="2:12" x14ac:dyDescent="0.25">
      <c r="B14" s="91"/>
      <c r="C14" s="107"/>
      <c r="D14" s="101"/>
      <c r="E14" s="111"/>
      <c r="F14" s="97"/>
      <c r="G14" s="320"/>
      <c r="H14" s="320"/>
      <c r="I14" s="320"/>
      <c r="J14" s="320"/>
      <c r="K14" s="320"/>
      <c r="L14" s="320"/>
    </row>
    <row r="15" spans="2:12" x14ac:dyDescent="0.25">
      <c r="B15" s="91"/>
      <c r="C15" s="107"/>
      <c r="D15" s="101"/>
      <c r="E15" s="111"/>
      <c r="F15" s="97"/>
      <c r="G15" s="320"/>
      <c r="H15" s="320"/>
      <c r="I15" s="320"/>
      <c r="J15" s="320"/>
      <c r="K15" s="320"/>
      <c r="L15" s="320"/>
    </row>
    <row r="16" spans="2:12" x14ac:dyDescent="0.25">
      <c r="B16" s="91"/>
      <c r="C16" s="107"/>
      <c r="D16" s="101"/>
      <c r="E16" s="111"/>
      <c r="F16" s="97"/>
      <c r="G16" s="320"/>
      <c r="H16" s="320"/>
      <c r="I16" s="320"/>
      <c r="J16" s="320"/>
      <c r="K16" s="320"/>
      <c r="L16" s="320"/>
    </row>
    <row r="17" spans="2:12" ht="13" thickBot="1" x14ac:dyDescent="0.3">
      <c r="B17" s="91"/>
      <c r="C17" s="107"/>
      <c r="D17" s="101"/>
      <c r="E17" s="111"/>
      <c r="F17" s="97"/>
      <c r="G17" s="320"/>
      <c r="H17" s="320"/>
      <c r="I17" s="320"/>
      <c r="J17" s="320"/>
      <c r="K17" s="320"/>
      <c r="L17" s="320"/>
    </row>
    <row r="18" spans="2:12" hidden="1" x14ac:dyDescent="0.25">
      <c r="B18" s="91"/>
      <c r="C18" s="107"/>
      <c r="D18" s="101"/>
      <c r="E18" s="111"/>
      <c r="F18" s="97"/>
      <c r="G18" s="320"/>
      <c r="H18" s="320"/>
      <c r="I18" s="320"/>
      <c r="J18" s="320"/>
      <c r="K18" s="320"/>
      <c r="L18" s="320"/>
    </row>
    <row r="19" spans="2:12" hidden="1" x14ac:dyDescent="0.25">
      <c r="B19" s="91"/>
      <c r="C19" s="107"/>
      <c r="D19" s="101"/>
      <c r="E19" s="111"/>
      <c r="F19" s="97"/>
      <c r="G19" s="320"/>
      <c r="H19" s="320"/>
      <c r="I19" s="320"/>
      <c r="J19" s="320"/>
      <c r="K19" s="320"/>
      <c r="L19" s="320"/>
    </row>
    <row r="20" spans="2:12" hidden="1" x14ac:dyDescent="0.25">
      <c r="B20" s="91"/>
      <c r="C20" s="107"/>
      <c r="D20" s="101"/>
      <c r="E20" s="111"/>
      <c r="F20" s="97"/>
      <c r="G20" s="320"/>
      <c r="H20" s="320"/>
      <c r="I20" s="320"/>
      <c r="J20" s="320"/>
      <c r="K20" s="320"/>
      <c r="L20" s="320"/>
    </row>
    <row r="21" spans="2:12" hidden="1" x14ac:dyDescent="0.25">
      <c r="B21" s="91"/>
      <c r="C21" s="107"/>
      <c r="D21" s="101"/>
      <c r="E21" s="111"/>
      <c r="F21" s="97"/>
      <c r="G21" s="320"/>
      <c r="H21" s="320"/>
      <c r="I21" s="320"/>
      <c r="J21" s="320"/>
      <c r="K21" s="320"/>
      <c r="L21" s="320"/>
    </row>
    <row r="22" spans="2:12" hidden="1" x14ac:dyDescent="0.25">
      <c r="B22" s="91"/>
      <c r="C22" s="107"/>
      <c r="D22" s="101"/>
      <c r="E22" s="111"/>
      <c r="F22" s="97"/>
      <c r="G22" s="320"/>
      <c r="H22" s="320"/>
      <c r="I22" s="320"/>
      <c r="J22" s="320"/>
      <c r="K22" s="320"/>
      <c r="L22" s="320"/>
    </row>
    <row r="23" spans="2:12" hidden="1" x14ac:dyDescent="0.25">
      <c r="B23" s="91"/>
      <c r="C23" s="107"/>
      <c r="D23" s="101"/>
      <c r="E23" s="111"/>
      <c r="F23" s="97"/>
      <c r="G23" s="320"/>
      <c r="H23" s="320"/>
      <c r="I23" s="320"/>
      <c r="J23" s="320"/>
      <c r="K23" s="320"/>
      <c r="L23" s="320"/>
    </row>
    <row r="24" spans="2:12" hidden="1" x14ac:dyDescent="0.25">
      <c r="B24" s="91"/>
      <c r="C24" s="107"/>
      <c r="D24" s="101"/>
      <c r="E24" s="111"/>
      <c r="F24" s="97"/>
      <c r="G24" s="320"/>
      <c r="H24" s="320"/>
      <c r="I24" s="320"/>
      <c r="J24" s="320"/>
      <c r="K24" s="320"/>
      <c r="L24" s="320"/>
    </row>
    <row r="25" spans="2:12" hidden="1" x14ac:dyDescent="0.25">
      <c r="B25" s="91"/>
      <c r="C25" s="107"/>
      <c r="D25" s="101"/>
      <c r="E25" s="111"/>
      <c r="F25" s="97"/>
      <c r="G25" s="320"/>
      <c r="H25" s="320"/>
      <c r="I25" s="320"/>
      <c r="J25" s="320"/>
      <c r="K25" s="320"/>
      <c r="L25" s="320"/>
    </row>
    <row r="26" spans="2:12" hidden="1" x14ac:dyDescent="0.25">
      <c r="B26" s="91"/>
      <c r="C26" s="107"/>
      <c r="D26" s="101"/>
      <c r="E26" s="111"/>
      <c r="F26" s="97"/>
      <c r="G26" s="320"/>
      <c r="H26" s="320"/>
      <c r="I26" s="320"/>
      <c r="J26" s="320"/>
      <c r="K26" s="320"/>
      <c r="L26" s="320"/>
    </row>
    <row r="27" spans="2:12" ht="13" hidden="1" thickBot="1" x14ac:dyDescent="0.3">
      <c r="B27" s="302"/>
      <c r="C27" s="449"/>
      <c r="D27" s="450"/>
      <c r="E27" s="451"/>
      <c r="F27" s="305"/>
      <c r="G27" s="320"/>
      <c r="H27" s="320"/>
      <c r="I27" s="320"/>
      <c r="J27" s="320"/>
      <c r="K27" s="320"/>
      <c r="L27" s="320"/>
    </row>
    <row r="28" spans="2:12" ht="13.5" thickBot="1" x14ac:dyDescent="0.3">
      <c r="B28" s="856" t="s">
        <v>66</v>
      </c>
      <c r="C28" s="857"/>
      <c r="D28" s="388">
        <f>SUM(D12:D27)</f>
        <v>0</v>
      </c>
      <c r="E28" s="462"/>
      <c r="F28" s="344"/>
      <c r="G28" s="320"/>
      <c r="H28" s="320"/>
      <c r="I28" s="320"/>
      <c r="J28" s="320"/>
      <c r="K28" s="320"/>
      <c r="L28" s="320"/>
    </row>
    <row r="29" spans="2:12" s="319" customFormat="1" ht="14.5" thickBot="1" x14ac:dyDescent="0.3">
      <c r="B29" s="865" t="s">
        <v>13</v>
      </c>
      <c r="C29" s="866"/>
      <c r="D29" s="866"/>
      <c r="E29" s="866"/>
      <c r="F29" s="867"/>
    </row>
    <row r="30" spans="2:12" x14ac:dyDescent="0.25">
      <c r="B30" s="298"/>
      <c r="C30" s="452"/>
      <c r="D30" s="453"/>
      <c r="E30" s="454"/>
      <c r="F30" s="301"/>
    </row>
    <row r="31" spans="2:12" x14ac:dyDescent="0.25">
      <c r="B31" s="91"/>
      <c r="C31" s="107"/>
      <c r="D31" s="101"/>
      <c r="E31" s="111"/>
      <c r="F31" s="97"/>
    </row>
    <row r="32" spans="2:12" x14ac:dyDescent="0.25">
      <c r="B32" s="91"/>
      <c r="C32" s="107"/>
      <c r="D32" s="101"/>
      <c r="E32" s="111"/>
      <c r="F32" s="97"/>
    </row>
    <row r="33" spans="2:6" x14ac:dyDescent="0.25">
      <c r="B33" s="91"/>
      <c r="C33" s="107"/>
      <c r="D33" s="101"/>
      <c r="E33" s="111"/>
      <c r="F33" s="97"/>
    </row>
    <row r="34" spans="2:6" ht="13" thickBot="1" x14ac:dyDescent="0.3">
      <c r="B34" s="91"/>
      <c r="C34" s="107"/>
      <c r="D34" s="101"/>
      <c r="E34" s="111"/>
      <c r="F34" s="97"/>
    </row>
    <row r="35" spans="2:6" hidden="1" x14ac:dyDescent="0.25">
      <c r="B35" s="91"/>
      <c r="C35" s="107"/>
      <c r="D35" s="101"/>
      <c r="E35" s="111"/>
      <c r="F35" s="97"/>
    </row>
    <row r="36" spans="2:6" hidden="1" x14ac:dyDescent="0.25">
      <c r="B36" s="91"/>
      <c r="C36" s="107"/>
      <c r="D36" s="101"/>
      <c r="E36" s="111"/>
      <c r="F36" s="97"/>
    </row>
    <row r="37" spans="2:6" hidden="1" x14ac:dyDescent="0.25">
      <c r="B37" s="91"/>
      <c r="C37" s="107"/>
      <c r="D37" s="101"/>
      <c r="E37" s="111"/>
      <c r="F37" s="97"/>
    </row>
    <row r="38" spans="2:6" hidden="1" x14ac:dyDescent="0.25">
      <c r="B38" s="91"/>
      <c r="C38" s="107"/>
      <c r="D38" s="101"/>
      <c r="E38" s="111"/>
      <c r="F38" s="97"/>
    </row>
    <row r="39" spans="2:6" hidden="1" x14ac:dyDescent="0.25">
      <c r="B39" s="91"/>
      <c r="C39" s="107"/>
      <c r="D39" s="101"/>
      <c r="E39" s="111"/>
      <c r="F39" s="97"/>
    </row>
    <row r="40" spans="2:6" hidden="1" x14ac:dyDescent="0.25">
      <c r="B40" s="91"/>
      <c r="C40" s="107"/>
      <c r="D40" s="101"/>
      <c r="E40" s="111"/>
      <c r="F40" s="97"/>
    </row>
    <row r="41" spans="2:6" hidden="1" x14ac:dyDescent="0.25">
      <c r="B41" s="91"/>
      <c r="C41" s="107"/>
      <c r="D41" s="101"/>
      <c r="E41" s="111"/>
      <c r="F41" s="97"/>
    </row>
    <row r="42" spans="2:6" hidden="1" x14ac:dyDescent="0.25">
      <c r="B42" s="91"/>
      <c r="C42" s="107"/>
      <c r="D42" s="101"/>
      <c r="E42" s="111"/>
      <c r="F42" s="97"/>
    </row>
    <row r="43" spans="2:6" hidden="1" x14ac:dyDescent="0.25">
      <c r="B43" s="91"/>
      <c r="C43" s="107"/>
      <c r="D43" s="101"/>
      <c r="E43" s="111"/>
      <c r="F43" s="97"/>
    </row>
    <row r="44" spans="2:6" ht="13" hidden="1" thickBot="1" x14ac:dyDescent="0.3">
      <c r="B44" s="302"/>
      <c r="C44" s="449"/>
      <c r="D44" s="450"/>
      <c r="E44" s="451"/>
      <c r="F44" s="305"/>
    </row>
    <row r="45" spans="2:6" ht="13.5" thickBot="1" x14ac:dyDescent="0.3">
      <c r="B45" s="856" t="s">
        <v>68</v>
      </c>
      <c r="C45" s="857"/>
      <c r="D45" s="388">
        <f>SUM(D30:D44)</f>
        <v>0</v>
      </c>
      <c r="E45" s="462"/>
      <c r="F45" s="344"/>
    </row>
    <row r="46" spans="2:6" ht="14.5" thickBot="1" x14ac:dyDescent="0.3">
      <c r="B46" s="865" t="s">
        <v>14</v>
      </c>
      <c r="C46" s="866"/>
      <c r="D46" s="866"/>
      <c r="E46" s="866"/>
      <c r="F46" s="867"/>
    </row>
    <row r="47" spans="2:6" x14ac:dyDescent="0.25">
      <c r="B47" s="298"/>
      <c r="C47" s="452"/>
      <c r="D47" s="453"/>
      <c r="E47" s="454"/>
      <c r="F47" s="301"/>
    </row>
    <row r="48" spans="2:6" x14ac:dyDescent="0.25">
      <c r="B48" s="91"/>
      <c r="C48" s="107"/>
      <c r="D48" s="101"/>
      <c r="E48" s="111"/>
      <c r="F48" s="97"/>
    </row>
    <row r="49" spans="2:6" x14ac:dyDescent="0.25">
      <c r="B49" s="91"/>
      <c r="C49" s="107"/>
      <c r="D49" s="101"/>
      <c r="E49" s="111"/>
      <c r="F49" s="97"/>
    </row>
    <row r="50" spans="2:6" x14ac:dyDescent="0.25">
      <c r="B50" s="91"/>
      <c r="C50" s="107"/>
      <c r="D50" s="101"/>
      <c r="E50" s="111"/>
      <c r="F50" s="97"/>
    </row>
    <row r="51" spans="2:6" ht="13" thickBot="1" x14ac:dyDescent="0.3">
      <c r="B51" s="91"/>
      <c r="C51" s="107"/>
      <c r="D51" s="101"/>
      <c r="E51" s="111"/>
      <c r="F51" s="97"/>
    </row>
    <row r="52" spans="2:6" hidden="1" x14ac:dyDescent="0.25">
      <c r="B52" s="91"/>
      <c r="C52" s="107"/>
      <c r="D52" s="101"/>
      <c r="E52" s="111"/>
      <c r="F52" s="97"/>
    </row>
    <row r="53" spans="2:6" hidden="1" x14ac:dyDescent="0.25">
      <c r="B53" s="91"/>
      <c r="C53" s="107"/>
      <c r="D53" s="101"/>
      <c r="E53" s="111"/>
      <c r="F53" s="97"/>
    </row>
    <row r="54" spans="2:6" hidden="1" x14ac:dyDescent="0.25">
      <c r="B54" s="91"/>
      <c r="C54" s="107"/>
      <c r="D54" s="101"/>
      <c r="E54" s="111"/>
      <c r="F54" s="97"/>
    </row>
    <row r="55" spans="2:6" hidden="1" x14ac:dyDescent="0.25">
      <c r="B55" s="91"/>
      <c r="C55" s="107"/>
      <c r="D55" s="101"/>
      <c r="E55" s="111"/>
      <c r="F55" s="97"/>
    </row>
    <row r="56" spans="2:6" hidden="1" x14ac:dyDescent="0.25">
      <c r="B56" s="91"/>
      <c r="C56" s="107"/>
      <c r="D56" s="101"/>
      <c r="E56" s="111"/>
      <c r="F56" s="97"/>
    </row>
    <row r="57" spans="2:6" hidden="1" x14ac:dyDescent="0.25">
      <c r="B57" s="91"/>
      <c r="C57" s="107"/>
      <c r="D57" s="101"/>
      <c r="E57" s="111"/>
      <c r="F57" s="97"/>
    </row>
    <row r="58" spans="2:6" hidden="1" x14ac:dyDescent="0.25">
      <c r="B58" s="91"/>
      <c r="C58" s="107"/>
      <c r="D58" s="101"/>
      <c r="E58" s="111"/>
      <c r="F58" s="97"/>
    </row>
    <row r="59" spans="2:6" hidden="1" x14ac:dyDescent="0.25">
      <c r="B59" s="91"/>
      <c r="C59" s="107"/>
      <c r="D59" s="101"/>
      <c r="E59" s="111"/>
      <c r="F59" s="97"/>
    </row>
    <row r="60" spans="2:6" hidden="1" x14ac:dyDescent="0.25">
      <c r="B60" s="91"/>
      <c r="C60" s="107"/>
      <c r="D60" s="101"/>
      <c r="E60" s="111"/>
      <c r="F60" s="97"/>
    </row>
    <row r="61" spans="2:6" ht="13" hidden="1" thickBot="1" x14ac:dyDescent="0.3">
      <c r="B61" s="302"/>
      <c r="C61" s="449"/>
      <c r="D61" s="450"/>
      <c r="E61" s="451"/>
      <c r="F61" s="305"/>
    </row>
    <row r="62" spans="2:6" ht="12.65" customHeight="1" thickBot="1" x14ac:dyDescent="0.3">
      <c r="B62" s="856" t="s">
        <v>70</v>
      </c>
      <c r="C62" s="857"/>
      <c r="D62" s="388">
        <f>SUM(D47:D61)</f>
        <v>0</v>
      </c>
      <c r="E62" s="462"/>
      <c r="F62" s="344"/>
    </row>
    <row r="63" spans="2:6" ht="12.65" customHeight="1" thickBot="1" x14ac:dyDescent="0.3">
      <c r="B63" s="865" t="s">
        <v>15</v>
      </c>
      <c r="C63" s="866"/>
      <c r="D63" s="866"/>
      <c r="E63" s="866"/>
      <c r="F63" s="867"/>
    </row>
    <row r="64" spans="2:6" ht="12.65" customHeight="1" x14ac:dyDescent="0.25">
      <c r="B64" s="298"/>
      <c r="C64" s="452"/>
      <c r="D64" s="453"/>
      <c r="E64" s="454"/>
      <c r="F64" s="301"/>
    </row>
    <row r="65" spans="2:6" ht="12.65" customHeight="1" x14ac:dyDescent="0.25">
      <c r="B65" s="91"/>
      <c r="C65" s="107"/>
      <c r="D65" s="101"/>
      <c r="E65" s="111"/>
      <c r="F65" s="97"/>
    </row>
    <row r="66" spans="2:6" ht="12.65" customHeight="1" x14ac:dyDescent="0.25">
      <c r="B66" s="91"/>
      <c r="C66" s="107"/>
      <c r="D66" s="101"/>
      <c r="E66" s="111"/>
      <c r="F66" s="97"/>
    </row>
    <row r="67" spans="2:6" ht="12.65" customHeight="1" x14ac:dyDescent="0.25">
      <c r="B67" s="91"/>
      <c r="C67" s="107"/>
      <c r="D67" s="101"/>
      <c r="E67" s="111"/>
      <c r="F67" s="97"/>
    </row>
    <row r="68" spans="2:6" ht="12.65" customHeight="1" thickBot="1" x14ac:dyDescent="0.3">
      <c r="B68" s="91"/>
      <c r="C68" s="107"/>
      <c r="D68" s="101"/>
      <c r="E68" s="111"/>
      <c r="F68" s="97"/>
    </row>
    <row r="69" spans="2:6" ht="12.65" hidden="1" customHeight="1" x14ac:dyDescent="0.25">
      <c r="B69" s="91"/>
      <c r="C69" s="107"/>
      <c r="D69" s="101"/>
      <c r="E69" s="111"/>
      <c r="F69" s="97"/>
    </row>
    <row r="70" spans="2:6" ht="12.65" hidden="1" customHeight="1" x14ac:dyDescent="0.25">
      <c r="B70" s="91"/>
      <c r="C70" s="107"/>
      <c r="D70" s="101"/>
      <c r="E70" s="111"/>
      <c r="F70" s="97"/>
    </row>
    <row r="71" spans="2:6" ht="12.65" hidden="1" customHeight="1" x14ac:dyDescent="0.25">
      <c r="B71" s="91"/>
      <c r="C71" s="107"/>
      <c r="D71" s="101"/>
      <c r="E71" s="111"/>
      <c r="F71" s="97"/>
    </row>
    <row r="72" spans="2:6" ht="12.65" hidden="1" customHeight="1" x14ac:dyDescent="0.25">
      <c r="B72" s="91"/>
      <c r="C72" s="107"/>
      <c r="D72" s="101"/>
      <c r="E72" s="111"/>
      <c r="F72" s="97"/>
    </row>
    <row r="73" spans="2:6" ht="12.65" hidden="1" customHeight="1" x14ac:dyDescent="0.25">
      <c r="B73" s="91"/>
      <c r="C73" s="107"/>
      <c r="D73" s="101"/>
      <c r="E73" s="111"/>
      <c r="F73" s="97"/>
    </row>
    <row r="74" spans="2:6" ht="12.65" hidden="1" customHeight="1" x14ac:dyDescent="0.25">
      <c r="B74" s="91"/>
      <c r="C74" s="107"/>
      <c r="D74" s="101"/>
      <c r="E74" s="111"/>
      <c r="F74" s="97"/>
    </row>
    <row r="75" spans="2:6" ht="12.65" hidden="1" customHeight="1" x14ac:dyDescent="0.25">
      <c r="B75" s="91"/>
      <c r="C75" s="107"/>
      <c r="D75" s="101"/>
      <c r="E75" s="111"/>
      <c r="F75" s="97"/>
    </row>
    <row r="76" spans="2:6" ht="12.65" hidden="1" customHeight="1" x14ac:dyDescent="0.25">
      <c r="B76" s="91"/>
      <c r="C76" s="107"/>
      <c r="D76" s="101"/>
      <c r="E76" s="111"/>
      <c r="F76" s="97"/>
    </row>
    <row r="77" spans="2:6" ht="12.65" hidden="1" customHeight="1" x14ac:dyDescent="0.25">
      <c r="B77" s="91"/>
      <c r="C77" s="107"/>
      <c r="D77" s="101"/>
      <c r="E77" s="111"/>
      <c r="F77" s="97"/>
    </row>
    <row r="78" spans="2:6" ht="12.65" hidden="1" customHeight="1" thickBot="1" x14ac:dyDescent="0.3">
      <c r="B78" s="302"/>
      <c r="C78" s="449"/>
      <c r="D78" s="450"/>
      <c r="E78" s="451"/>
      <c r="F78" s="305"/>
    </row>
    <row r="79" spans="2:6" ht="12.65" customHeight="1" thickBot="1" x14ac:dyDescent="0.3">
      <c r="B79" s="856" t="s">
        <v>72</v>
      </c>
      <c r="C79" s="857"/>
      <c r="D79" s="388">
        <f>SUM(D64:D78)</f>
        <v>0</v>
      </c>
      <c r="E79" s="462"/>
      <c r="F79" s="344"/>
    </row>
    <row r="80" spans="2:6" s="319" customFormat="1" ht="12.65" customHeight="1" thickBot="1" x14ac:dyDescent="0.3">
      <c r="B80" s="865" t="s">
        <v>16</v>
      </c>
      <c r="C80" s="866"/>
      <c r="D80" s="866"/>
      <c r="E80" s="866"/>
      <c r="F80" s="867"/>
    </row>
    <row r="81" spans="2:6" ht="12.65" customHeight="1" x14ac:dyDescent="0.25">
      <c r="B81" s="298"/>
      <c r="C81" s="452"/>
      <c r="D81" s="453"/>
      <c r="E81" s="454"/>
      <c r="F81" s="301"/>
    </row>
    <row r="82" spans="2:6" ht="12.65" customHeight="1" x14ac:dyDescent="0.25">
      <c r="B82" s="91"/>
      <c r="C82" s="107"/>
      <c r="D82" s="101"/>
      <c r="E82" s="111"/>
      <c r="F82" s="97"/>
    </row>
    <row r="83" spans="2:6" ht="12.65" customHeight="1" x14ac:dyDescent="0.25">
      <c r="B83" s="91"/>
      <c r="C83" s="107"/>
      <c r="D83" s="101"/>
      <c r="E83" s="111"/>
      <c r="F83" s="97"/>
    </row>
    <row r="84" spans="2:6" ht="12.65" customHeight="1" x14ac:dyDescent="0.25">
      <c r="B84" s="91"/>
      <c r="C84" s="107"/>
      <c r="D84" s="101"/>
      <c r="E84" s="111"/>
      <c r="F84" s="97"/>
    </row>
    <row r="85" spans="2:6" ht="12.65" customHeight="1" thickBot="1" x14ac:dyDescent="0.3">
      <c r="B85" s="91"/>
      <c r="C85" s="107"/>
      <c r="D85" s="101"/>
      <c r="E85" s="111"/>
      <c r="F85" s="97"/>
    </row>
    <row r="86" spans="2:6" ht="12.65" hidden="1" customHeight="1" x14ac:dyDescent="0.25">
      <c r="B86" s="91"/>
      <c r="C86" s="107"/>
      <c r="D86" s="101"/>
      <c r="E86" s="111"/>
      <c r="F86" s="97"/>
    </row>
    <row r="87" spans="2:6" ht="12.65" hidden="1" customHeight="1" x14ac:dyDescent="0.25">
      <c r="B87" s="91"/>
      <c r="C87" s="107"/>
      <c r="D87" s="101"/>
      <c r="E87" s="111"/>
      <c r="F87" s="97"/>
    </row>
    <row r="88" spans="2:6" ht="12.65" hidden="1" customHeight="1" x14ac:dyDescent="0.25">
      <c r="B88" s="91"/>
      <c r="C88" s="107"/>
      <c r="D88" s="101"/>
      <c r="E88" s="111"/>
      <c r="F88" s="97"/>
    </row>
    <row r="89" spans="2:6" ht="12.65" hidden="1" customHeight="1" x14ac:dyDescent="0.25">
      <c r="B89" s="91"/>
      <c r="C89" s="107"/>
      <c r="D89" s="101"/>
      <c r="E89" s="111"/>
      <c r="F89" s="97"/>
    </row>
    <row r="90" spans="2:6" ht="12.65" hidden="1" customHeight="1" x14ac:dyDescent="0.25">
      <c r="B90" s="91"/>
      <c r="C90" s="107"/>
      <c r="D90" s="101"/>
      <c r="E90" s="111"/>
      <c r="F90" s="97"/>
    </row>
    <row r="91" spans="2:6" ht="12.65" hidden="1" customHeight="1" x14ac:dyDescent="0.25">
      <c r="B91" s="91"/>
      <c r="C91" s="107"/>
      <c r="D91" s="101"/>
      <c r="E91" s="111"/>
      <c r="F91" s="97"/>
    </row>
    <row r="92" spans="2:6" ht="12.65" hidden="1" customHeight="1" x14ac:dyDescent="0.25">
      <c r="B92" s="91"/>
      <c r="C92" s="107"/>
      <c r="D92" s="101"/>
      <c r="E92" s="111"/>
      <c r="F92" s="97"/>
    </row>
    <row r="93" spans="2:6" ht="12.65" hidden="1" customHeight="1" x14ac:dyDescent="0.25">
      <c r="B93" s="91"/>
      <c r="C93" s="107"/>
      <c r="D93" s="101"/>
      <c r="E93" s="111"/>
      <c r="F93" s="97"/>
    </row>
    <row r="94" spans="2:6" ht="12.65" hidden="1" customHeight="1" x14ac:dyDescent="0.25">
      <c r="B94" s="91"/>
      <c r="C94" s="107"/>
      <c r="D94" s="101"/>
      <c r="E94" s="111"/>
      <c r="F94" s="97"/>
    </row>
    <row r="95" spans="2:6" ht="12.65" hidden="1" customHeight="1" thickBot="1" x14ac:dyDescent="0.3">
      <c r="B95" s="302"/>
      <c r="C95" s="449"/>
      <c r="D95" s="450"/>
      <c r="E95" s="451"/>
      <c r="F95" s="305"/>
    </row>
    <row r="96" spans="2:6" ht="12.65" customHeight="1" thickBot="1" x14ac:dyDescent="0.3">
      <c r="B96" s="856" t="s">
        <v>74</v>
      </c>
      <c r="C96" s="857"/>
      <c r="D96" s="388">
        <f>SUM(D81:D95)</f>
        <v>0</v>
      </c>
      <c r="E96" s="462"/>
      <c r="F96" s="344"/>
    </row>
    <row r="97" spans="2:6" ht="7.5" customHeight="1" thickBot="1" x14ac:dyDescent="0.3">
      <c r="B97" s="361"/>
      <c r="C97" s="318"/>
      <c r="D97" s="326"/>
      <c r="E97" s="457"/>
      <c r="F97" s="327"/>
    </row>
    <row r="98" spans="2:6" s="319" customFormat="1" ht="13.5" customHeight="1" thickBot="1" x14ac:dyDescent="0.3">
      <c r="B98" s="856" t="s">
        <v>103</v>
      </c>
      <c r="C98" s="857"/>
      <c r="D98" s="343">
        <f>(D28+D45+D62+D79+D96)</f>
        <v>0</v>
      </c>
      <c r="E98" s="463"/>
      <c r="F98" s="360"/>
    </row>
    <row r="99" spans="2:6" ht="13" thickBot="1" x14ac:dyDescent="0.3">
      <c r="B99" s="321"/>
      <c r="C99" s="320"/>
      <c r="D99" s="326"/>
      <c r="E99" s="457"/>
      <c r="F99" s="327"/>
    </row>
    <row r="100" spans="2:6" ht="11.25" customHeight="1" x14ac:dyDescent="0.25">
      <c r="B100" s="835" t="s">
        <v>36</v>
      </c>
      <c r="C100" s="836"/>
      <c r="D100" s="836"/>
      <c r="E100" s="836"/>
      <c r="F100" s="837"/>
    </row>
    <row r="101" spans="2:6" ht="41.15" customHeight="1" thickBot="1" x14ac:dyDescent="0.3">
      <c r="B101" s="838"/>
      <c r="C101" s="839"/>
      <c r="D101" s="839"/>
      <c r="E101" s="839"/>
      <c r="F101" s="840"/>
    </row>
    <row r="102" spans="2:6" x14ac:dyDescent="0.25">
      <c r="D102" s="326"/>
      <c r="E102" s="457"/>
      <c r="F102" s="464"/>
    </row>
    <row r="103" spans="2:6" hidden="1" x14ac:dyDescent="0.25">
      <c r="D103" s="326"/>
      <c r="E103" s="457"/>
      <c r="F103" s="464"/>
    </row>
    <row r="104" spans="2:6" hidden="1" x14ac:dyDescent="0.25">
      <c r="D104" s="326"/>
      <c r="E104" s="457"/>
      <c r="F104" s="464"/>
    </row>
    <row r="105" spans="2:6" hidden="1" x14ac:dyDescent="0.25">
      <c r="D105" s="326"/>
      <c r="E105" s="457"/>
      <c r="F105" s="464"/>
    </row>
    <row r="106" spans="2:6" hidden="1" x14ac:dyDescent="0.25">
      <c r="D106" s="326"/>
      <c r="E106" s="457"/>
      <c r="F106" s="464"/>
    </row>
    <row r="107" spans="2:6" hidden="1" x14ac:dyDescent="0.25">
      <c r="D107" s="326"/>
      <c r="E107" s="457"/>
      <c r="F107" s="464"/>
    </row>
    <row r="108" spans="2:6" hidden="1" x14ac:dyDescent="0.25">
      <c r="D108" s="326"/>
      <c r="E108" s="457"/>
      <c r="F108" s="464"/>
    </row>
    <row r="109" spans="2:6" hidden="1" x14ac:dyDescent="0.25">
      <c r="D109" s="326"/>
      <c r="E109" s="457"/>
      <c r="F109" s="464"/>
    </row>
    <row r="110" spans="2:6" hidden="1" x14ac:dyDescent="0.25">
      <c r="D110" s="326"/>
      <c r="E110" s="457"/>
      <c r="F110" s="464"/>
    </row>
    <row r="111" spans="2:6" hidden="1" x14ac:dyDescent="0.25">
      <c r="D111" s="326"/>
      <c r="E111" s="457"/>
      <c r="F111" s="464"/>
    </row>
    <row r="112" spans="2:6" hidden="1" x14ac:dyDescent="0.25">
      <c r="D112" s="326"/>
      <c r="E112" s="457"/>
      <c r="F112" s="464"/>
    </row>
    <row r="113" spans="4:6" hidden="1" x14ac:dyDescent="0.25">
      <c r="D113" s="326"/>
      <c r="E113" s="457"/>
      <c r="F113" s="464"/>
    </row>
    <row r="114" spans="4:6" hidden="1" x14ac:dyDescent="0.25">
      <c r="D114" s="326"/>
      <c r="E114" s="457"/>
      <c r="F114" s="464"/>
    </row>
    <row r="115" spans="4:6" hidden="1" x14ac:dyDescent="0.25">
      <c r="D115" s="326"/>
      <c r="E115" s="457"/>
      <c r="F115" s="464"/>
    </row>
    <row r="116" spans="4:6" hidden="1" x14ac:dyDescent="0.25">
      <c r="D116" s="326"/>
      <c r="E116" s="457"/>
      <c r="F116" s="464"/>
    </row>
    <row r="117" spans="4:6" hidden="1" x14ac:dyDescent="0.25">
      <c r="D117" s="326"/>
      <c r="E117" s="457"/>
      <c r="F117" s="464"/>
    </row>
    <row r="118" spans="4:6" hidden="1" x14ac:dyDescent="0.25">
      <c r="D118" s="326"/>
      <c r="E118" s="457"/>
      <c r="F118" s="464"/>
    </row>
    <row r="119" spans="4:6" hidden="1" x14ac:dyDescent="0.25">
      <c r="D119" s="326"/>
      <c r="E119" s="457"/>
      <c r="F119" s="464"/>
    </row>
    <row r="120" spans="4:6" hidden="1" x14ac:dyDescent="0.25">
      <c r="D120" s="326"/>
      <c r="E120" s="457"/>
      <c r="F120" s="464"/>
    </row>
    <row r="121" spans="4:6" hidden="1" x14ac:dyDescent="0.25">
      <c r="D121" s="326"/>
      <c r="E121" s="457"/>
      <c r="F121" s="464"/>
    </row>
    <row r="122" spans="4:6" hidden="1" x14ac:dyDescent="0.25">
      <c r="D122" s="326"/>
      <c r="E122" s="457"/>
      <c r="F122" s="464"/>
    </row>
    <row r="123" spans="4:6" hidden="1" x14ac:dyDescent="0.25">
      <c r="D123" s="326"/>
      <c r="E123" s="457"/>
      <c r="F123" s="464"/>
    </row>
    <row r="124" spans="4:6" hidden="1" x14ac:dyDescent="0.25">
      <c r="D124" s="326"/>
      <c r="E124" s="457"/>
      <c r="F124" s="464"/>
    </row>
  </sheetData>
  <sheetProtection algorithmName="SHA-512" hashValue="xaxFfStgTRr4atc0gJ5MCoEvZuMOPvLZKEyjQs5Icg++wQ3A+3uyQ1iKe9gUhw4PlB3cRwM96FQ1V7Tsxdm+EQ==" saltValue="iCWRgDkTRG6PafeoOMQYWQ==" spinCount="100000" sheet="1" objects="1" scenarios="1" formatRows="0"/>
  <customSheetViews>
    <customSheetView guid="{BF352FCE-C1BE-4B84-9561-6030FEF6A15F}" scale="90" showPageBreaks="1" fitToPage="1">
      <selection activeCell="A2" sqref="A2:D2"/>
      <pageMargins left="0" right="0" top="0" bottom="0" header="0" footer="0"/>
      <printOptions horizontalCentered="1"/>
      <pageSetup scale="87" orientation="landscape" r:id="rId1"/>
      <headerFooter alignWithMargins="0">
        <oddFooter>&amp;Lg. Construction&amp;RPage &amp;P of &amp;N</oddFooter>
      </headerFooter>
    </customSheetView>
    <customSheetView guid="{D5CEF8EB-A9A7-4458-BF65-8F18E34CBA87}" scale="90" showPageBreaks="1" showGridLines="0" fitToPage="1" printArea="1">
      <selection activeCell="G3" sqref="G3"/>
      <pageMargins left="0" right="0" top="0" bottom="0" header="0" footer="0"/>
      <printOptions horizontalCentered="1"/>
      <pageSetup scale="84" fitToHeight="2" orientation="landscape" r:id="rId2"/>
      <headerFooter alignWithMargins="0">
        <oddFooter>&amp;Lg. Construction&amp;RPage &amp;P of &amp;N</oddFooter>
      </headerFooter>
    </customSheetView>
    <customSheetView guid="{6588CF8C-0BB8-4786-9A46-0A2D10254132}" scale="90" showPageBreaks="1" showGridLines="0" fitToPage="1" printArea="1" topLeftCell="A4">
      <selection activeCell="A3" sqref="A3:D3"/>
      <pageMargins left="0" right="0" top="0" bottom="0" header="0" footer="0"/>
      <printOptions horizontalCentered="1"/>
      <pageSetup scale="84" fitToHeight="2" orientation="landscape" r:id="rId3"/>
      <headerFooter alignWithMargins="0">
        <oddFooter>&amp;Lg. Construction&amp;RPage &amp;P of &amp;N</oddFooter>
      </headerFooter>
    </customSheetView>
    <customSheetView guid="{712CE29F-EFCA-4968-A7C5-599F87319D6A}" scale="90" showGridLines="0" fitToPage="1">
      <selection activeCell="A3" sqref="A3:D3"/>
      <pageMargins left="0" right="0" top="0" bottom="0" header="0" footer="0"/>
      <printOptions horizontalCentered="1"/>
      <pageSetup scale="84" fitToHeight="2" orientation="landscape" r:id="rId4"/>
      <headerFooter alignWithMargins="0">
        <oddFooter>&amp;Lg. Construction&amp;RPage &amp;P of &amp;N</oddFooter>
      </headerFooter>
    </customSheetView>
    <customSheetView guid="{5BEC5FDE-32D0-42EF-8D2A-06DCBD4F05CC}" scale="90" showPageBreaks="1" showGridLines="0" fitToPage="1" printArea="1">
      <selection activeCell="A3" sqref="A3:D3"/>
      <pageMargins left="0" right="0" top="0" bottom="0" header="0" footer="0"/>
      <printOptions horizontalCentered="1"/>
      <pageSetup scale="84" fitToHeight="2" orientation="landscape" r:id="rId5"/>
      <headerFooter alignWithMargins="0">
        <oddFooter>&amp;Lg. Construction&amp;RPage &amp;P of &amp;N</oddFooter>
      </headerFooter>
    </customSheetView>
    <customSheetView guid="{D7FF18E2-A72D-4088-BD59-9D74A43C39A8}" scale="90" showPageBreaks="1" showGridLines="0" fitToPage="1" printArea="1">
      <selection activeCell="A3" sqref="A3:D3"/>
      <pageMargins left="0" right="0" top="0" bottom="0" header="0" footer="0"/>
      <printOptions horizontalCentered="1"/>
      <pageSetup scale="84" fitToHeight="2" orientation="landscape" r:id="rId6"/>
      <headerFooter alignWithMargins="0">
        <oddFooter>&amp;Lg. Construction&amp;RPage &amp;P of &amp;N</oddFooter>
      </headerFooter>
    </customSheetView>
  </customSheetViews>
  <mergeCells count="17">
    <mergeCell ref="B100:F101"/>
    <mergeCell ref="B10:F10"/>
    <mergeCell ref="B29:F29"/>
    <mergeCell ref="B80:F80"/>
    <mergeCell ref="B46:F46"/>
    <mergeCell ref="B63:F63"/>
    <mergeCell ref="B98:C98"/>
    <mergeCell ref="B96:C96"/>
    <mergeCell ref="B79:C79"/>
    <mergeCell ref="B62:C62"/>
    <mergeCell ref="B45:C45"/>
    <mergeCell ref="B28:C28"/>
    <mergeCell ref="B7:C7"/>
    <mergeCell ref="D7:F7"/>
    <mergeCell ref="B2:C2"/>
    <mergeCell ref="B3:F3"/>
    <mergeCell ref="B4:F4"/>
  </mergeCells>
  <phoneticPr fontId="2" type="noConversion"/>
  <conditionalFormatting sqref="B12:B27">
    <cfRule type="expression" dxfId="127" priority="66">
      <formula>AND(OR( NOT(ISBLANK($C12)), NOT(ISBLANK($D12)), NOT(ISBLANK($E12)), NOT(ISBLANK($F12))), ISBLANK($B12))</formula>
    </cfRule>
  </conditionalFormatting>
  <conditionalFormatting sqref="B30:B44">
    <cfRule type="expression" dxfId="126" priority="40">
      <formula>AND(OR( NOT(ISBLANK($C30)), NOT(ISBLANK($D30)), NOT(ISBLANK($E30)), NOT(ISBLANK($F30))), ISBLANK($B30))</formula>
    </cfRule>
  </conditionalFormatting>
  <conditionalFormatting sqref="B47:B61">
    <cfRule type="expression" dxfId="125" priority="35">
      <formula>AND(OR( NOT(ISBLANK($C47)), NOT(ISBLANK($D47)), NOT(ISBLANK($E47)), NOT(ISBLANK($F47))), ISBLANK($B47))</formula>
    </cfRule>
  </conditionalFormatting>
  <conditionalFormatting sqref="B64:B78">
    <cfRule type="expression" dxfId="123" priority="30">
      <formula>AND(OR( NOT(ISBLANK($C64)), NOT(ISBLANK($D64)), NOT(ISBLANK($E64)), NOT(ISBLANK($F64))), ISBLANK($B64))</formula>
    </cfRule>
  </conditionalFormatting>
  <conditionalFormatting sqref="B81:B95">
    <cfRule type="expression" dxfId="120" priority="25">
      <formula>AND(OR( NOT(ISBLANK($C81)), NOT(ISBLANK($D81)), NOT(ISBLANK($E81)), NOT(ISBLANK($F81))), ISBLANK($B81))</formula>
    </cfRule>
  </conditionalFormatting>
  <conditionalFormatting sqref="C12:C27">
    <cfRule type="expression" dxfId="113" priority="65">
      <formula>AND(OR( NOT(ISBLANK($B12)), NOT(ISBLANK($D12)), NOT(ISBLANK($E12)), NOT(ISBLANK($F12))), ISBLANK($C12))</formula>
    </cfRule>
  </conditionalFormatting>
  <conditionalFormatting sqref="C30:C44">
    <cfRule type="expression" dxfId="112" priority="39">
      <formula>AND(OR( NOT(ISBLANK($B30)), NOT(ISBLANK($D30)), NOT(ISBLANK($E30)), NOT(ISBLANK($F30))), ISBLANK($C30))</formula>
    </cfRule>
  </conditionalFormatting>
  <conditionalFormatting sqref="C47:C61">
    <cfRule type="expression" dxfId="111" priority="34">
      <formula>AND(OR( NOT(ISBLANK($B47)), NOT(ISBLANK($D47)), NOT(ISBLANK($E47)), NOT(ISBLANK($F47))), ISBLANK($C47))</formula>
    </cfRule>
  </conditionalFormatting>
  <conditionalFormatting sqref="C64:C78">
    <cfRule type="expression" dxfId="110" priority="29">
      <formula>AND(OR( NOT(ISBLANK($B64)), NOT(ISBLANK($D64)), NOT(ISBLANK($E64)), NOT(ISBLANK($F64))), ISBLANK($C64))</formula>
    </cfRule>
  </conditionalFormatting>
  <conditionalFormatting sqref="C81:C95">
    <cfRule type="expression" dxfId="109" priority="24">
      <formula>AND(OR( NOT(ISBLANK($B81)), NOT(ISBLANK($D81)), NOT(ISBLANK($E81)), NOT(ISBLANK($F81))), ISBLANK($C81))</formula>
    </cfRule>
  </conditionalFormatting>
  <conditionalFormatting sqref="D12:D27">
    <cfRule type="expression" dxfId="105" priority="41">
      <formula>AND(OR( NOT(ISBLANK($B12)), NOT(ISBLANK($C12)), NOT(ISBLANK($F12)), NOT(ISBLANK($E12))), ISBLANK($D12))</formula>
    </cfRule>
  </conditionalFormatting>
  <conditionalFormatting sqref="D30:D44">
    <cfRule type="expression" dxfId="104" priority="36">
      <formula>AND(OR( NOT(ISBLANK($B30)), NOT(ISBLANK($C30)), NOT(ISBLANK($F30)), NOT(ISBLANK($E30))), ISBLANK($D30))</formula>
    </cfRule>
  </conditionalFormatting>
  <conditionalFormatting sqref="D47:D61">
    <cfRule type="expression" dxfId="103" priority="31">
      <formula>AND(OR( NOT(ISBLANK($B47)), NOT(ISBLANK($C47)), NOT(ISBLANK($F47)), NOT(ISBLANK($E47))), ISBLANK($D47))</formula>
    </cfRule>
  </conditionalFormatting>
  <conditionalFormatting sqref="D64:D78">
    <cfRule type="expression" dxfId="102" priority="26">
      <formula>AND(OR( NOT(ISBLANK($B64)), NOT(ISBLANK($C64)), NOT(ISBLANK($F64)), NOT(ISBLANK($E64))), ISBLANK($D64))</formula>
    </cfRule>
  </conditionalFormatting>
  <conditionalFormatting sqref="D81:D95">
    <cfRule type="expression" dxfId="101" priority="21">
      <formula>AND(OR( NOT(ISBLANK($B81)), NOT(ISBLANK($C81)), NOT(ISBLANK($F81)), NOT(ISBLANK($E81))), ISBLANK($D81))</formula>
    </cfRule>
  </conditionalFormatting>
  <conditionalFormatting sqref="D7:F7">
    <cfRule type="expression" dxfId="97" priority="67">
      <formula>AND(OR( NOT(ISBLANK(A13:F27)), NOT(ISBLANK(A30:F44)), NOT(ISBLANK(A64:F78)), NOT(ISBLANK(A81:F95)), NOT(ISBLANK(A47:F61))), ISBLANK(D7:F7))</formula>
    </cfRule>
  </conditionalFormatting>
  <conditionalFormatting sqref="E12:E27">
    <cfRule type="expression" dxfId="96" priority="63">
      <formula>AND(OR( NOT(ISBLANK($B12)), NOT(ISBLANK($C12)), NOT(ISBLANK($D12)), NOT(ISBLANK($F12))), ISBLANK($E12))</formula>
    </cfRule>
  </conditionalFormatting>
  <conditionalFormatting sqref="E30:E44">
    <cfRule type="expression" dxfId="95" priority="38">
      <formula>AND(OR( NOT(ISBLANK($B30)), NOT(ISBLANK($C30)), NOT(ISBLANK($D30)), NOT(ISBLANK($F30))), ISBLANK($E30))</formula>
    </cfRule>
  </conditionalFormatting>
  <conditionalFormatting sqref="E47:E61">
    <cfRule type="expression" dxfId="94" priority="33">
      <formula>AND(OR( NOT(ISBLANK($B47)), NOT(ISBLANK($C47)), NOT(ISBLANK($D47)), NOT(ISBLANK($F47))), ISBLANK($E47))</formula>
    </cfRule>
  </conditionalFormatting>
  <conditionalFormatting sqref="E64:E78">
    <cfRule type="expression" dxfId="93" priority="28">
      <formula>AND(OR( NOT(ISBLANK($B64)), NOT(ISBLANK($C64)), NOT(ISBLANK($D64)), NOT(ISBLANK($F64))), ISBLANK($E64))</formula>
    </cfRule>
  </conditionalFormatting>
  <conditionalFormatting sqref="E81:E95">
    <cfRule type="expression" dxfId="92" priority="23">
      <formula>AND(OR( NOT(ISBLANK($B81)), NOT(ISBLANK($C81)), NOT(ISBLANK($D81)), NOT(ISBLANK($F81))), ISBLANK($E81))</formula>
    </cfRule>
  </conditionalFormatting>
  <conditionalFormatting sqref="F12:F27">
    <cfRule type="expression" dxfId="91" priority="62">
      <formula>AND(OR( NOT(ISBLANK($B12)), NOT(ISBLANK($C12)), NOT(ISBLANK($D12)), NOT(ISBLANK($E12))), ISBLANK($F12))</formula>
    </cfRule>
  </conditionalFormatting>
  <conditionalFormatting sqref="F30:F44">
    <cfRule type="expression" dxfId="90" priority="37">
      <formula>AND(OR( NOT(ISBLANK($B30)), NOT(ISBLANK($C30)), NOT(ISBLANK($D30)), NOT(ISBLANK($E30))), ISBLANK($F30))</formula>
    </cfRule>
  </conditionalFormatting>
  <conditionalFormatting sqref="F47:F61">
    <cfRule type="expression" dxfId="89" priority="32">
      <formula>AND(OR( NOT(ISBLANK($B47)), NOT(ISBLANK($C47)), NOT(ISBLANK($D47)), NOT(ISBLANK($E47))), ISBLANK($F47))</formula>
    </cfRule>
  </conditionalFormatting>
  <conditionalFormatting sqref="F64:F78">
    <cfRule type="expression" dxfId="88" priority="27">
      <formula>AND(OR( NOT(ISBLANK($B64)), NOT(ISBLANK($C64)), NOT(ISBLANK($D64)), NOT(ISBLANK($E64))), ISBLANK($F64))</formula>
    </cfRule>
  </conditionalFormatting>
  <conditionalFormatting sqref="F81:F95">
    <cfRule type="expression" dxfId="86" priority="22">
      <formula>AND(OR( NOT(ISBLANK($B81)), NOT(ISBLANK($C81)), NOT(ISBLANK($D81)), NOT(ISBLANK($E81))), ISBLANK($F81))</formula>
    </cfRule>
  </conditionalFormatting>
  <dataValidations xWindow="1123" yWindow="674" count="1">
    <dataValidation allowBlank="1" showInputMessage="1" showErrorMessage="1" prompt="Example: Build wind turbine platform" sqref="D7:F7" xr:uid="{4B5F089D-EE95-4DFC-B7F8-A2499D5CFA52}"/>
  </dataValidations>
  <printOptions horizontalCentered="1"/>
  <pageMargins left="0.5" right="0.5" top="0.25" bottom="0.25" header="0.5" footer="0.5"/>
  <pageSetup scale="83" orientation="landscape" horizontalDpi="300" verticalDpi="300" r:id="rId7"/>
  <headerFooter alignWithMargins="0"/>
  <extLst>
    <ext xmlns:x14="http://schemas.microsoft.com/office/spreadsheetml/2009/9/main" uri="{78C0D931-6437-407d-A8EE-F0AAD7539E65}">
      <x14:conditionalFormattings>
        <x14:conditionalFormatting xmlns:xm="http://schemas.microsoft.com/office/excel/2006/main">
          <x14:cfRule type="expression" priority="19" id="{9EF3ADB3-7486-433F-A673-93D77FD6A431}">
            <xm:f>OR(Instructions!$H$31="3 Budget Periods or Less",Instructions!$H$31="Make Selection")</xm:f>
            <x14:dxf>
              <font>
                <color theme="0" tint="-0.499984740745262"/>
              </font>
              <fill>
                <patternFill>
                  <bgColor theme="0" tint="-0.499984740745262"/>
                </patternFill>
              </fill>
              <border>
                <left style="thin">
                  <color auto="1"/>
                </left>
                <right/>
                <top/>
                <bottom/>
                <vertical/>
                <horizontal/>
              </border>
            </x14:dxf>
          </x14:cfRule>
          <xm:sqref>B64:B78</xm:sqref>
        </x14:conditionalFormatting>
        <x14:conditionalFormatting xmlns:xm="http://schemas.microsoft.com/office/excel/2006/main">
          <x14:cfRule type="expression" priority="6" id="{8EC589F0-FB25-4748-AC12-1EB5A1AABB27}">
            <xm:f>Instructions!$H$31="4 Budget Periods"</xm:f>
            <x14:dxf>
              <font>
                <color theme="0" tint="-0.499984740745262"/>
              </font>
              <fill>
                <patternFill>
                  <bgColor theme="0" tint="-0.499984740745262"/>
                </patternFill>
              </fill>
              <border>
                <left style="thin">
                  <color auto="1"/>
                </left>
                <right/>
                <top/>
                <bottom/>
                <vertical/>
                <horizontal/>
              </border>
            </x14:dxf>
          </x14:cfRule>
          <x14:cfRule type="expression" priority="16" id="{81275D91-B17E-48BB-ABE9-8CD83D49543C}">
            <xm:f>OR(Instructions!$H$31="3 Budget Periods or Less",Instructions!$H$31="Make Selection")</xm:f>
            <x14:dxf>
              <font>
                <color theme="0" tint="-0.499984740745262"/>
              </font>
              <fill>
                <patternFill>
                  <bgColor theme="0" tint="-0.499984740745262"/>
                </patternFill>
              </fill>
              <border>
                <left style="thin">
                  <color auto="1"/>
                </left>
                <right/>
                <top/>
                <bottom/>
                <vertical/>
                <horizontal/>
              </border>
            </x14:dxf>
          </x14:cfRule>
          <xm:sqref>B81:B95</xm:sqref>
        </x14:conditionalFormatting>
        <x14:conditionalFormatting xmlns:xm="http://schemas.microsoft.com/office/excel/2006/main">
          <x14:cfRule type="expression" priority="18" id="{238CAB33-8E84-4D6B-8313-73C2CC359086}">
            <xm:f>OR(Instructions!$H$31="3 Budget Periods or Less",Instructions!$H$31="Make Selection")</xm:f>
            <x14:dxf>
              <font>
                <color theme="0" tint="-0.499984740745262"/>
              </font>
              <fill>
                <patternFill>
                  <bgColor theme="0" tint="-0.499984740745262"/>
                </patternFill>
              </fill>
              <border>
                <left style="thin">
                  <color auto="1"/>
                </left>
                <right/>
                <top/>
                <bottom/>
                <vertical/>
                <horizontal/>
              </border>
            </x14:dxf>
          </x14:cfRule>
          <xm:sqref>B79:C79</xm:sqref>
        </x14:conditionalFormatting>
        <x14:conditionalFormatting xmlns:xm="http://schemas.microsoft.com/office/excel/2006/main">
          <x14:cfRule type="expression" priority="5" id="{4BD19FA0-BF2A-4255-9C26-D5A6F1815356}">
            <xm:f>Instructions!$H$31="4 Budget Periods"</xm:f>
            <x14:dxf>
              <font>
                <color theme="0" tint="-0.499984740745262"/>
              </font>
              <fill>
                <patternFill>
                  <bgColor theme="0" tint="-0.499984740745262"/>
                </patternFill>
              </fill>
              <border>
                <left style="thin">
                  <color auto="1"/>
                </left>
                <right/>
                <top/>
                <bottom style="thin">
                  <color auto="1"/>
                </bottom>
                <vertical/>
                <horizontal/>
              </border>
            </x14:dxf>
          </x14:cfRule>
          <x14:cfRule type="expression" priority="15" id="{409B150E-4CE0-4FD3-B10A-BE67695BD098}">
            <xm:f>OR(Instructions!$H$31="3 Budget Periods or Less",Instructions!$H$31="Make Selection")</xm:f>
            <x14:dxf>
              <font>
                <color theme="0" tint="-0.499984740745262"/>
              </font>
              <fill>
                <patternFill>
                  <bgColor theme="0" tint="-0.499984740745262"/>
                </patternFill>
              </fill>
              <border>
                <left style="thin">
                  <color auto="1"/>
                </left>
                <right/>
                <top/>
                <bottom style="thin">
                  <color auto="1"/>
                </bottom>
                <vertical/>
                <horizontal/>
              </border>
            </x14:dxf>
          </x14:cfRule>
          <xm:sqref>B96:C96</xm:sqref>
        </x14:conditionalFormatting>
        <x14:conditionalFormatting xmlns:xm="http://schemas.microsoft.com/office/excel/2006/main">
          <x14:cfRule type="expression" priority="20" id="{F875204A-2057-4C0A-9652-0F57722983D6}">
            <xm:f>OR(Instructions!$H$31="3 Budget Periods or Less",Instructions!$H$31="Make Selection")</xm:f>
            <x14:dxf>
              <font>
                <color theme="0" tint="-0.499984740745262"/>
              </font>
              <fill>
                <patternFill>
                  <bgColor theme="0" tint="-0.499984740745262"/>
                </patternFill>
              </fill>
              <border>
                <left style="thin">
                  <color auto="1"/>
                </left>
                <right style="thin">
                  <color auto="1"/>
                </right>
                <top style="thin">
                  <color auto="1"/>
                </top>
                <bottom/>
                <vertical/>
                <horizontal/>
              </border>
            </x14:dxf>
          </x14:cfRule>
          <xm:sqref>B63:F63</xm:sqref>
        </x14:conditionalFormatting>
        <x14:conditionalFormatting xmlns:xm="http://schemas.microsoft.com/office/excel/2006/main">
          <x14:cfRule type="expression" priority="7" id="{2F8EEE5F-FEC9-418C-87CE-21B4B6E8BD39}">
            <xm:f>Instructions!$H$31="4 Budget Periods"</xm:f>
            <x14:dxf>
              <font>
                <color theme="0" tint="-0.499984740745262"/>
              </font>
              <fill>
                <patternFill>
                  <bgColor theme="0" tint="-0.499984740745262"/>
                </patternFill>
              </fill>
              <border>
                <left style="thin">
                  <color auto="1"/>
                </left>
                <right style="thin">
                  <color auto="1"/>
                </right>
                <top style="thin">
                  <color auto="1"/>
                </top>
                <bottom/>
                <vertical/>
                <horizontal/>
              </border>
            </x14:dxf>
          </x14:cfRule>
          <x14:cfRule type="expression" priority="17" id="{F0AFCA9B-DF88-4F7A-AA29-FB541FF1374A}">
            <xm:f>OR(Instructions!$H$31="3 Budget Periods or Less",Instructions!$H$31="Make Selection")</xm:f>
            <x14:dxf>
              <font>
                <color theme="0" tint="-0.499984740745262"/>
              </font>
              <fill>
                <patternFill>
                  <bgColor theme="0" tint="-0.499984740745262"/>
                </patternFill>
              </fill>
              <border>
                <left style="thin">
                  <color auto="1"/>
                </left>
                <right style="thin">
                  <color auto="1"/>
                </right>
                <top/>
                <bottom/>
                <vertical/>
                <horizontal/>
              </border>
            </x14:dxf>
          </x14:cfRule>
          <xm:sqref>B80:F80</xm:sqref>
        </x14:conditionalFormatting>
        <x14:conditionalFormatting xmlns:xm="http://schemas.microsoft.com/office/excel/2006/main">
          <x14:cfRule type="expression" priority="14" id="{5B6196B0-57DE-4AFB-9114-6E5D3C9BC505}">
            <xm:f>OR(Instructions!$H$31="3 Budget Periods or Less",Instructions!$H$31="Make Selection")</xm:f>
            <x14:dxf>
              <font>
                <color theme="0" tint="-0.499984740745262"/>
              </font>
              <fill>
                <patternFill>
                  <bgColor theme="0" tint="-0.499984740745262"/>
                </patternFill>
              </fill>
              <border>
                <left/>
                <right/>
                <top/>
                <bottom/>
                <vertical/>
                <horizontal/>
              </border>
            </x14:dxf>
          </x14:cfRule>
          <xm:sqref>C64:E78</xm:sqref>
        </x14:conditionalFormatting>
        <x14:conditionalFormatting xmlns:xm="http://schemas.microsoft.com/office/excel/2006/main">
          <x14:cfRule type="expression" priority="4" id="{2DA547A3-E498-4B94-9746-E1894924F1EA}">
            <xm:f>Instructions!$H$31="4 Budget Periods"</xm:f>
            <x14:dxf>
              <font>
                <color theme="0" tint="-0.499984740745262"/>
              </font>
              <fill>
                <patternFill>
                  <bgColor theme="0" tint="-0.499984740745262"/>
                </patternFill>
              </fill>
              <border>
                <left/>
                <right/>
                <top/>
                <bottom/>
                <vertical/>
                <horizontal/>
              </border>
            </x14:dxf>
          </x14:cfRule>
          <x14:cfRule type="expression" priority="12" id="{E6F26768-64F0-40FB-8097-CABB8AF29B40}">
            <xm:f>OR(Instructions!$H$31="3 Budget Periods or Less",Instructions!$H$31="Make Selection")</xm:f>
            <x14:dxf>
              <font>
                <color theme="0" tint="-0.499984740745262"/>
              </font>
              <fill>
                <patternFill>
                  <bgColor theme="0" tint="-0.499984740745262"/>
                </patternFill>
              </fill>
              <border>
                <left/>
                <right/>
                <top/>
                <bottom/>
                <vertical/>
                <horizontal/>
              </border>
            </x14:dxf>
          </x14:cfRule>
          <xm:sqref>C81:E95</xm:sqref>
        </x14:conditionalFormatting>
        <x14:conditionalFormatting xmlns:xm="http://schemas.microsoft.com/office/excel/2006/main">
          <x14:cfRule type="expression" priority="13" id="{E39607EE-0654-4307-B8F6-9E8ED8FFE166}">
            <xm:f>OR(Instructions!$H$31="3 Budget Periods or Less",Instructions!$H$31="Make Selection")</xm:f>
            <x14:dxf>
              <font>
                <color theme="0" tint="-0.499984740745262"/>
              </font>
              <fill>
                <patternFill>
                  <bgColor theme="0" tint="-0.499984740745262"/>
                </patternFill>
              </fill>
              <border>
                <left/>
                <right/>
                <top/>
                <bottom/>
                <vertical/>
                <horizontal/>
              </border>
            </x14:dxf>
          </x14:cfRule>
          <xm:sqref>D79:E79</xm:sqref>
        </x14:conditionalFormatting>
        <x14:conditionalFormatting xmlns:xm="http://schemas.microsoft.com/office/excel/2006/main">
          <x14:cfRule type="expression" priority="11" id="{1A1A2658-0539-4106-A227-5A0CEDA51F5D}">
            <xm:f>OR(Instructions!$H$31="3 Budget Periods or Less",Instructions!$H$31="Make Selection")</xm:f>
            <x14:dxf>
              <font>
                <color theme="0" tint="-0.499984740745262"/>
              </font>
              <fill>
                <patternFill>
                  <bgColor theme="0" tint="-0.499984740745262"/>
                </patternFill>
              </fill>
              <border>
                <left/>
                <right/>
                <top/>
                <bottom/>
                <vertical/>
                <horizontal/>
              </border>
            </x14:dxf>
          </x14:cfRule>
          <x14:cfRule type="expression" priority="3" id="{D01DECD8-65ED-425E-AB7F-BF14115B12CF}">
            <xm:f>Instructions!$H$31="4 Budget Periods"</xm:f>
            <x14:dxf>
              <font>
                <color theme="0" tint="-0.499984740745262"/>
              </font>
              <fill>
                <patternFill>
                  <bgColor theme="0" tint="-0.499984740745262"/>
                </patternFill>
              </fill>
              <border>
                <left/>
                <right/>
                <top/>
                <bottom style="thin">
                  <color auto="1"/>
                </bottom>
                <vertical/>
                <horizontal/>
              </border>
            </x14:dxf>
          </x14:cfRule>
          <xm:sqref>D96:E96</xm:sqref>
        </x14:conditionalFormatting>
        <x14:conditionalFormatting xmlns:xm="http://schemas.microsoft.com/office/excel/2006/main">
          <x14:cfRule type="expression" priority="10" id="{D0836994-4D90-4BDD-972C-8F9B69CA681B}">
            <xm:f>OR(Instructions!$H$31="3 Budget Periods or Less",Instructions!$H$31="Make Selection")</xm:f>
            <x14:dxf>
              <font>
                <color theme="0" tint="-0.499984740745262"/>
              </font>
              <fill>
                <patternFill>
                  <bgColor theme="0" tint="-0.499984740745262"/>
                </patternFill>
              </fill>
              <border>
                <left/>
                <right style="thin">
                  <color auto="1"/>
                </right>
                <top/>
                <bottom/>
                <vertical/>
                <horizontal/>
              </border>
            </x14:dxf>
          </x14:cfRule>
          <xm:sqref>F64:F79</xm:sqref>
        </x14:conditionalFormatting>
        <x14:conditionalFormatting xmlns:xm="http://schemas.microsoft.com/office/excel/2006/main">
          <x14:cfRule type="expression" priority="9" id="{308B4864-6937-4753-B1C6-117209E8854C}">
            <xm:f>OR(Instructions!$H$31="3 Budget Periods or Less",Instructions!$H$31="Make Selection")</xm:f>
            <x14:dxf>
              <font>
                <color theme="0" tint="-0.499984740745262"/>
              </font>
              <fill>
                <patternFill>
                  <bgColor theme="0" tint="-0.499984740745262"/>
                </patternFill>
              </fill>
              <border>
                <left/>
                <right style="thin">
                  <color auto="1"/>
                </right>
                <top/>
                <bottom/>
                <vertical/>
                <horizontal/>
              </border>
            </x14:dxf>
          </x14:cfRule>
          <x14:cfRule type="expression" priority="2" id="{342B6027-F85D-4E68-A6AD-60548591952D}">
            <xm:f>Instructions!$H$31="4 Budget Periods"</xm:f>
            <x14:dxf>
              <font>
                <color theme="0" tint="-0.499984740745262"/>
              </font>
              <fill>
                <patternFill>
                  <bgColor theme="0" tint="-0.499984740745262"/>
                </patternFill>
              </fill>
              <border>
                <left/>
                <right style="thin">
                  <color auto="1"/>
                </right>
                <top/>
                <bottom/>
                <vertical/>
                <horizontal/>
              </border>
            </x14:dxf>
          </x14:cfRule>
          <xm:sqref>F81:F95</xm:sqref>
        </x14:conditionalFormatting>
        <x14:conditionalFormatting xmlns:xm="http://schemas.microsoft.com/office/excel/2006/main">
          <x14:cfRule type="expression" priority="1" id="{E6FB7D59-690D-491C-A2F8-61BFE903C764}">
            <xm:f>Instructions!$H$31="4 Budget Periods"</xm:f>
            <x14:dxf>
              <font>
                <color theme="0" tint="-0.499984740745262"/>
              </font>
              <fill>
                <patternFill>
                  <bgColor theme="0" tint="-0.499984740745262"/>
                </patternFill>
              </fill>
              <border>
                <left/>
                <right style="thin">
                  <color auto="1"/>
                </right>
                <top/>
                <bottom style="thin">
                  <color auto="1"/>
                </bottom>
                <vertical/>
                <horizontal/>
              </border>
            </x14:dxf>
          </x14:cfRule>
          <x14:cfRule type="expression" priority="8" id="{380F24E1-8288-4BC9-9B5E-381160C3FEA0}">
            <xm:f>OR(Instructions!$H$31="3 Budget Periods or Less",Instructions!$H$31="Make Selection")</xm:f>
            <x14:dxf>
              <font>
                <color theme="0" tint="-0.499984740745262"/>
              </font>
              <fill>
                <patternFill>
                  <bgColor theme="0" tint="-0.499984740745262"/>
                </patternFill>
              </fill>
              <border>
                <left/>
                <right style="thin">
                  <color auto="1"/>
                </right>
                <top/>
                <bottom style="thin">
                  <color auto="1"/>
                </bottom>
                <vertical/>
                <horizontal/>
              </border>
            </x14:dxf>
          </x14:cfRule>
          <xm:sqref>F96</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c6d9b406-8ab6-4e35-b189-c607f551e6ff">PZK64XEQC5JR-1184640895-218</_dlc_DocId>
    <_dlc_DocIdUrl xmlns="c6d9b406-8ab6-4e35-b189-c607f551e6ff">
      <Url>https://eeredocman.ee.doe.gov/offices/EE-6/AdminLibrary/_layouts/15/DocIdRedir.aspx?ID=PZK64XEQC5JR-1184640895-218</Url>
      <Description>PZK64XEQC5JR-1184640895-218</Description>
    </_dlc_DocIdUrl>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C9B6D68648A374F8A84C091C5312AC2" ma:contentTypeVersion="3" ma:contentTypeDescription="Create a new document." ma:contentTypeScope="" ma:versionID="f77e74bc894eccae678833a79bdaa9b5">
  <xsd:schema xmlns:xsd="http://www.w3.org/2001/XMLSchema" xmlns:xs="http://www.w3.org/2001/XMLSchema" xmlns:p="http://schemas.microsoft.com/office/2006/metadata/properties" xmlns:ns1="http://schemas.microsoft.com/sharepoint/v3" xmlns:ns2="c6d9b406-8ab6-4e35-b189-c607f551e6ff" xmlns:ns3="4a53122c-99ef-4056-b9d7-198bf3ffeec5" targetNamespace="http://schemas.microsoft.com/office/2006/metadata/properties" ma:root="true" ma:fieldsID="7c12f484e3fb86f03c8ea14277691a1c" ns1:_="" ns2:_="" ns3:_="">
    <xsd:import namespace="http://schemas.microsoft.com/sharepoint/v3"/>
    <xsd:import namespace="c6d9b406-8ab6-4e35-b189-c607f551e6ff"/>
    <xsd:import namespace="4a53122c-99ef-4056-b9d7-198bf3ffeec5"/>
    <xsd:element name="properties">
      <xsd:complexType>
        <xsd:sequence>
          <xsd:element name="documentManagement">
            <xsd:complexType>
              <xsd:all>
                <xsd:element ref="ns2:_dlc_DocId" minOccurs="0"/>
                <xsd:element ref="ns2:_dlc_DocIdUrl" minOccurs="0"/>
                <xsd:element ref="ns2:_dlc_DocIdPersistId" minOccurs="0"/>
                <xsd:element ref="ns1:PublishingStartDate" minOccurs="0"/>
                <xsd:element ref="ns1:PublishingExpirationDat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11" nillable="true" ma:displayName="Scheduling Start Date" ma:description="Scheduling Start Date is a site column created by the Publishing feature. It is used to specify the date and time on which this page will first appear to site visitors." ma:internalName="PublishingStartDate">
      <xsd:simpleType>
        <xsd:restriction base="dms:Unknown"/>
      </xsd:simpleType>
    </xsd:element>
    <xsd:element name="PublishingExpirationDate" ma:index="12" nillable="true" ma:displayName="Scheduling End Date" ma:description="Scheduling End Date is a site column created by the Publishing feature. It is used to specify the date and time on which this page will no longer appear to site visitors."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6d9b406-8ab6-4e35-b189-c607f551e6ff"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4a53122c-99ef-4056-b9d7-198bf3ffeec5" elementFormDefault="qualified">
    <xsd:import namespace="http://schemas.microsoft.com/office/2006/documentManagement/types"/>
    <xsd:import namespace="http://schemas.microsoft.com/office/infopath/2007/PartnerControls"/>
    <xsd:element name="SharedWithUsers" ma:index="13"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335C459A-88E6-4C69-A7A2-C889E476A057}">
  <ds:schemaRefs>
    <ds:schemaRef ds:uri="http://schemas.microsoft.com/office/2006/metadata/properties"/>
    <ds:schemaRef ds:uri="http://schemas.microsoft.com/office/infopath/2007/PartnerControls"/>
    <ds:schemaRef ds:uri="c6d9b406-8ab6-4e35-b189-c607f551e6ff"/>
    <ds:schemaRef ds:uri="http://schemas.microsoft.com/sharepoint/v3"/>
  </ds:schemaRefs>
</ds:datastoreItem>
</file>

<file path=customXml/itemProps2.xml><?xml version="1.0" encoding="utf-8"?>
<ds:datastoreItem xmlns:ds="http://schemas.openxmlformats.org/officeDocument/2006/customXml" ds:itemID="{74A649E0-5DE6-464B-991A-A4266216918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6d9b406-8ab6-4e35-b189-c607f551e6ff"/>
    <ds:schemaRef ds:uri="4a53122c-99ef-4056-b9d7-198bf3ffee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137890C-5697-4B75-8ED6-4BF1A46EE4A3}">
  <ds:schemaRefs>
    <ds:schemaRef ds:uri="http://schemas.microsoft.com/sharepoint/v3/contenttype/forms"/>
  </ds:schemaRefs>
</ds:datastoreItem>
</file>

<file path=customXml/itemProps4.xml><?xml version="1.0" encoding="utf-8"?>
<ds:datastoreItem xmlns:ds="http://schemas.openxmlformats.org/officeDocument/2006/customXml" ds:itemID="{D9573E29-0C75-4DB9-AEF6-54B84AEC0A8F}">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8</vt:i4>
      </vt:variant>
    </vt:vector>
  </HeadingPairs>
  <TitlesOfParts>
    <vt:vector size="24" baseType="lpstr">
      <vt:lpstr>Instructions</vt:lpstr>
      <vt:lpstr>Summary</vt:lpstr>
      <vt:lpstr>a. Personnel</vt:lpstr>
      <vt:lpstr>b. Fringe</vt:lpstr>
      <vt:lpstr>c. Travel</vt:lpstr>
      <vt:lpstr>d. Equipment</vt:lpstr>
      <vt:lpstr>e. Supplies</vt:lpstr>
      <vt:lpstr>f. Contractual</vt:lpstr>
      <vt:lpstr>g. Construction</vt:lpstr>
      <vt:lpstr>h. Other</vt:lpstr>
      <vt:lpstr>i. Indirect</vt:lpstr>
      <vt:lpstr>j. Cost Share</vt:lpstr>
      <vt:lpstr>SF-424A</vt:lpstr>
      <vt:lpstr>k. Non-Federal Resources</vt:lpstr>
      <vt:lpstr>SF-424A Cost Categories</vt:lpstr>
      <vt:lpstr>SF-424A Minus FFRDC</vt:lpstr>
      <vt:lpstr>'a. Personnel'!Print_Titles</vt:lpstr>
      <vt:lpstr>'c. Travel'!Print_Titles</vt:lpstr>
      <vt:lpstr>'d. Equipment'!Print_Titles</vt:lpstr>
      <vt:lpstr>'e. Supplies'!Print_Titles</vt:lpstr>
      <vt:lpstr>'f. Contractual'!Print_Titles</vt:lpstr>
      <vt:lpstr>'g. Construction'!Print_Titles</vt:lpstr>
      <vt:lpstr>'h. Other'!Print_Titles</vt:lpstr>
      <vt:lpstr>'j. Cost Share'!Print_Titles</vt:lpstr>
    </vt:vector>
  </TitlesOfParts>
  <Manager/>
  <Company>U.S. Department of Energy - Golden Field Office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EERE 159 - Detailed Budget Justification</dc:title>
  <dc:subject/>
  <dc:creator>Pat Saito</dc:creator>
  <cp:keywords/>
  <dc:description/>
  <cp:lastModifiedBy>Template Comment</cp:lastModifiedBy>
  <cp:revision/>
  <cp:lastPrinted>2025-01-23T15:13:14Z</cp:lastPrinted>
  <dcterms:created xsi:type="dcterms:W3CDTF">2006-10-30T17:25:35Z</dcterms:created>
  <dcterms:modified xsi:type="dcterms:W3CDTF">2025-08-07T22:48:14Z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642d6244-c9c1-46b2-90e4-0f8bbd09b354</vt:lpwstr>
  </property>
  <property fmtid="{D5CDD505-2E9C-101B-9397-08002B2CF9AE}" pid="3" name="ContentTypeId">
    <vt:lpwstr>0x010100AC9B6D68648A374F8A84C091C5312AC2</vt:lpwstr>
  </property>
  <property fmtid="{D5CDD505-2E9C-101B-9397-08002B2CF9AE}" pid="4" name="SV_QUERY_LIST_4F35BF76-6C0D-4D9B-82B2-816C12CF3733">
    <vt:lpwstr>empty_477D106A-C0D6-4607-AEBD-E2C9D60EA279</vt:lpwstr>
  </property>
  <property fmtid="{D5CDD505-2E9C-101B-9397-08002B2CF9AE}" pid="5" name="SV_HIDDEN_GRID_QUERY_LIST_4F35BF76-6C0D-4D9B-82B2-816C12CF3733">
    <vt:lpwstr>empty_477D106A-C0D6-4607-AEBD-E2C9D60EA279</vt:lpwstr>
  </property>
</Properties>
</file>