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Y:\6A42\MTES\FY2019\Wind\WETO\Publications\Market Reports\2019\WTMR\"/>
    </mc:Choice>
  </mc:AlternateContent>
  <xr:revisionPtr revIDLastSave="0" documentId="8_{3B4FDC71-B35B-4521-B371-92A224945712}" xr6:coauthVersionLast="43" xr6:coauthVersionMax="43" xr10:uidLastSave="{00000000-0000-0000-0000-000000000000}"/>
  <bookViews>
    <workbookView xWindow="-108" yWindow="-108" windowWidth="30936" windowHeight="16896" activeTab="1" xr2:uid="{00000000-000D-0000-FFFF-FFFF00000000}"/>
  </bookViews>
  <sheets>
    <sheet name="Figure 1" sheetId="60" r:id="rId1"/>
    <sheet name="Figure 2" sheetId="86" r:id="rId2"/>
    <sheet name="Figure 3" sheetId="98" r:id="rId3"/>
    <sheet name="Figure 4" sheetId="99" r:id="rId4"/>
    <sheet name="Figure 5" sheetId="110" r:id="rId5"/>
    <sheet name="Figure 6" sheetId="5" r:id="rId6"/>
    <sheet name="Figure 7" sheetId="88" r:id="rId7"/>
    <sheet name="Figure 8" sheetId="89" r:id="rId8"/>
    <sheet name="Figure 9" sheetId="15" r:id="rId9"/>
    <sheet name="Figure 10" sheetId="111" r:id="rId10"/>
    <sheet name="Figure 11" sheetId="112" r:id="rId11"/>
    <sheet name="Figure 12" sheetId="113" r:id="rId12"/>
    <sheet name="Figure 13" sheetId="51" r:id="rId13"/>
    <sheet name="Figure 14" sheetId="142" r:id="rId14"/>
    <sheet name="Figure 15" sheetId="141" r:id="rId15"/>
    <sheet name="Figure 16" sheetId="140" r:id="rId16"/>
    <sheet name="Figure 17" sheetId="53" r:id="rId17"/>
    <sheet name="Figure 18" sheetId="23" r:id="rId18"/>
    <sheet name="Figure 19" sheetId="24" r:id="rId19"/>
    <sheet name="Figure 20" sheetId="123" r:id="rId20"/>
    <sheet name="Figure 21" sheetId="124" r:id="rId21"/>
    <sheet name="Figure 22" sheetId="125" r:id="rId22"/>
    <sheet name="Figure 23" sheetId="126" r:id="rId23"/>
    <sheet name="Figure 24" sheetId="127" r:id="rId24"/>
    <sheet name="Figure 25" sheetId="128" r:id="rId25"/>
    <sheet name="Figure 26" sheetId="129" r:id="rId26"/>
    <sheet name="Figure 27" sheetId="130" r:id="rId27"/>
    <sheet name="Figure 28" sheetId="131" r:id="rId28"/>
    <sheet name="Figure 29" sheetId="132" r:id="rId29"/>
    <sheet name="Figure 30" sheetId="133" r:id="rId30"/>
    <sheet name="Figure 31" sheetId="134" r:id="rId31"/>
    <sheet name="Figure 32" sheetId="135" r:id="rId32"/>
    <sheet name="Figure 33" sheetId="136" r:id="rId33"/>
    <sheet name="Figure 34" sheetId="137" r:id="rId34"/>
    <sheet name="Figure 35" sheetId="38" r:id="rId35"/>
    <sheet name="Figure 36" sheetId="37" r:id="rId36"/>
    <sheet name="Figure 37" sheetId="25" r:id="rId37"/>
    <sheet name="Figure 38" sheetId="122" r:id="rId38"/>
    <sheet name="Figure 39" sheetId="46" r:id="rId39"/>
    <sheet name="Figure 40" sheetId="48" r:id="rId40"/>
    <sheet name="Figure 41" sheetId="64" r:id="rId41"/>
    <sheet name="Figure 42" sheetId="70" r:id="rId42"/>
    <sheet name="Figure 43" sheetId="121" r:id="rId43"/>
    <sheet name="Figure 44" sheetId="74" r:id="rId44"/>
    <sheet name="Figure 45" sheetId="138" r:id="rId45"/>
    <sheet name="Figure 46" sheetId="33" r:id="rId46"/>
    <sheet name="Figure 47" sheetId="34" r:id="rId47"/>
    <sheet name="Figure 48" sheetId="45" r:id="rId48"/>
    <sheet name="Figure 49" sheetId="35" r:id="rId49"/>
    <sheet name="Figure 50" sheetId="73" r:id="rId50"/>
    <sheet name="Figure 51" sheetId="119" r:id="rId51"/>
    <sheet name="Figure 52" sheetId="139" r:id="rId52"/>
    <sheet name="Figure 53" sheetId="27" r:id="rId53"/>
    <sheet name="Figure 54" sheetId="49" r:id="rId54"/>
    <sheet name="Figure 55" sheetId="118" r:id="rId55"/>
    <sheet name="Figure 56" sheetId="117" r:id="rId56"/>
    <sheet name="Figure 57" sheetId="66" r:id="rId57"/>
    <sheet name="Figure 58" sheetId="108" r:id="rId58"/>
    <sheet name="Figure 59" sheetId="29" r:id="rId59"/>
    <sheet name="Figure 60" sheetId="116" r:id="rId60"/>
    <sheet name="Figure 61" sheetId="9" r:id="rId61"/>
    <sheet name="Figure 62" sheetId="143" r:id="rId62"/>
    <sheet name="Figure 63" sheetId="115" r:id="rId63"/>
    <sheet name="Figure 64" sheetId="107" r:id="rId64"/>
    <sheet name="Figure 65" sheetId="114" r:id="rId65"/>
    <sheet name="Vis_Capacity_and_Penetration" sheetId="103" r:id="rId6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5" i="89" l="1"/>
  <c r="I16" i="89" s="1"/>
  <c r="I6" i="89"/>
  <c r="I7" i="89"/>
  <c r="I8" i="89"/>
  <c r="I9" i="89"/>
  <c r="I10" i="89"/>
  <c r="I11" i="89"/>
  <c r="I12" i="89"/>
  <c r="I13" i="89"/>
  <c r="I14" i="89"/>
  <c r="F16" i="89"/>
  <c r="C16" i="89"/>
  <c r="J43" i="88"/>
  <c r="J44" i="88"/>
  <c r="J45" i="88"/>
  <c r="J46" i="88"/>
  <c r="J47" i="88"/>
  <c r="J37" i="88"/>
  <c r="J38" i="88"/>
  <c r="J39" i="88"/>
  <c r="J40" i="88"/>
  <c r="J41" i="88"/>
  <c r="K41" i="88" s="1"/>
  <c r="J31" i="88"/>
  <c r="J32" i="88"/>
  <c r="J33" i="88"/>
  <c r="J34" i="88"/>
  <c r="K34" i="88" s="1"/>
  <c r="J35" i="88"/>
  <c r="J25" i="88"/>
  <c r="J26" i="88"/>
  <c r="J27" i="88"/>
  <c r="J28" i="88"/>
  <c r="J29" i="88"/>
  <c r="J19" i="88"/>
  <c r="J20" i="88"/>
  <c r="J21" i="88"/>
  <c r="J22" i="88"/>
  <c r="J23" i="88"/>
  <c r="J7" i="88"/>
  <c r="J8" i="88"/>
  <c r="J9" i="88"/>
  <c r="J10" i="88"/>
  <c r="J11" i="88"/>
  <c r="K11" i="88" s="1"/>
  <c r="J13" i="88"/>
  <c r="J14" i="88"/>
  <c r="J15" i="88"/>
  <c r="J16" i="88"/>
  <c r="J17" i="88"/>
  <c r="I41" i="88"/>
  <c r="I35" i="88"/>
  <c r="I29" i="88"/>
  <c r="K29" i="88" s="1"/>
  <c r="I23" i="88"/>
  <c r="I11" i="88"/>
  <c r="I17" i="88"/>
  <c r="I47" i="88"/>
  <c r="K47" i="88" s="1"/>
  <c r="I46" i="88"/>
  <c r="I40" i="88"/>
  <c r="I34" i="88"/>
  <c r="I28" i="88"/>
  <c r="I22" i="88"/>
  <c r="I10" i="88"/>
  <c r="I16" i="88"/>
  <c r="K16" i="88"/>
  <c r="K35" i="88"/>
  <c r="K46" i="88"/>
  <c r="K28" i="88"/>
  <c r="K40" i="88"/>
  <c r="K17" i="88"/>
  <c r="K23" i="88"/>
  <c r="K22" i="88"/>
  <c r="K10" i="88"/>
  <c r="A11" i="64"/>
  <c r="A12" i="64" s="1"/>
  <c r="A13" i="64" s="1"/>
  <c r="A14" i="64" s="1"/>
  <c r="A15" i="64" s="1"/>
  <c r="A16" i="64" s="1"/>
  <c r="A17" i="64" s="1"/>
  <c r="A18" i="64" s="1"/>
  <c r="A19" i="64" s="1"/>
  <c r="A20" i="64" s="1"/>
  <c r="A21" i="64" s="1"/>
  <c r="C12" i="45"/>
  <c r="B12" i="45"/>
  <c r="B14" i="34"/>
  <c r="C14" i="34"/>
  <c r="B25" i="38"/>
  <c r="C25" i="38"/>
  <c r="G6" i="138"/>
  <c r="G7" i="138"/>
  <c r="G8" i="138" s="1"/>
  <c r="G9" i="138" s="1"/>
  <c r="G10" i="138" s="1"/>
  <c r="G11" i="138" s="1"/>
  <c r="G12" i="138" s="1"/>
  <c r="G13" i="138" s="1"/>
  <c r="G14" i="138" s="1"/>
  <c r="G15" i="138" s="1"/>
  <c r="G16" i="138" s="1"/>
  <c r="G17" i="138" s="1"/>
  <c r="E16" i="89"/>
  <c r="H14" i="89"/>
  <c r="J14" i="89" s="1"/>
  <c r="H13" i="89"/>
  <c r="J13" i="89" s="1"/>
  <c r="H12" i="89"/>
  <c r="J12" i="89" s="1"/>
  <c r="H11" i="89"/>
  <c r="J11" i="89" s="1"/>
  <c r="H10" i="89"/>
  <c r="J10" i="89" s="1"/>
  <c r="H9" i="89"/>
  <c r="J9" i="89" s="1"/>
  <c r="H8" i="89"/>
  <c r="J8" i="89" s="1"/>
  <c r="H7" i="89"/>
  <c r="J7" i="89" s="1"/>
  <c r="H6" i="89"/>
  <c r="J6" i="89" s="1"/>
  <c r="H5" i="89"/>
  <c r="J5" i="89" s="1"/>
  <c r="I45" i="88"/>
  <c r="K45" i="88"/>
  <c r="I44" i="88"/>
  <c r="K44" i="88"/>
  <c r="I43" i="88"/>
  <c r="K43" i="88"/>
  <c r="I39" i="88"/>
  <c r="K39" i="88"/>
  <c r="I38" i="88"/>
  <c r="K38" i="88"/>
  <c r="I37" i="88"/>
  <c r="K37" i="88"/>
  <c r="I33" i="88"/>
  <c r="K33" i="88"/>
  <c r="I32" i="88"/>
  <c r="K32" i="88"/>
  <c r="I31" i="88"/>
  <c r="K31" i="88"/>
  <c r="I27" i="88"/>
  <c r="K27" i="88"/>
  <c r="I26" i="88"/>
  <c r="K26" i="88"/>
  <c r="I25" i="88"/>
  <c r="K25" i="88"/>
  <c r="I21" i="88"/>
  <c r="K21" i="88"/>
  <c r="I20" i="88"/>
  <c r="K20" i="88"/>
  <c r="I19" i="88"/>
  <c r="K19" i="88"/>
  <c r="I9" i="88"/>
  <c r="K9" i="88"/>
  <c r="I8" i="88"/>
  <c r="K8" i="88"/>
  <c r="I7" i="88"/>
  <c r="K7" i="88"/>
  <c r="I13" i="88"/>
  <c r="K13" i="88"/>
  <c r="I14" i="88"/>
  <c r="K14" i="88"/>
  <c r="I15" i="88"/>
  <c r="K15" i="88"/>
  <c r="B16" i="89"/>
  <c r="C11" i="35"/>
  <c r="B11" i="35"/>
  <c r="J16" i="89" l="1"/>
  <c r="H16" i="8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mabolinger</author>
  </authors>
  <commentList>
    <comment ref="B4" authorId="0" shapeId="0" xr:uid="{00000000-0006-0000-0C00-000001000000}">
      <text>
        <r>
          <rPr>
            <sz val="9"/>
            <color indexed="81"/>
            <rFont val="Tahoma"/>
            <family val="2"/>
          </rPr>
          <t>Gamesa</t>
        </r>
      </text>
    </comment>
    <comment ref="C4" authorId="0" shapeId="0" xr:uid="{00000000-0006-0000-0C00-000002000000}">
      <text>
        <r>
          <rPr>
            <sz val="9"/>
            <color indexed="81"/>
            <rFont val="Tahoma"/>
            <family val="2"/>
          </rPr>
          <t>Gamesa</t>
        </r>
      </text>
    </comment>
    <comment ref="D4" authorId="0" shapeId="0" xr:uid="{00000000-0006-0000-0C00-000003000000}">
      <text>
        <r>
          <rPr>
            <sz val="9"/>
            <color indexed="81"/>
            <rFont val="Tahoma"/>
            <family val="2"/>
          </rPr>
          <t>Gamesa</t>
        </r>
      </text>
    </comment>
    <comment ref="E4" authorId="0" shapeId="0" xr:uid="{00000000-0006-0000-0C00-000004000000}">
      <text>
        <r>
          <rPr>
            <sz val="9"/>
            <color indexed="81"/>
            <rFont val="Tahoma"/>
            <family val="2"/>
          </rPr>
          <t>Gamesa</t>
        </r>
      </text>
    </comment>
    <comment ref="F4" authorId="0" shapeId="0" xr:uid="{00000000-0006-0000-0C00-000005000000}">
      <text>
        <r>
          <rPr>
            <sz val="9"/>
            <color indexed="81"/>
            <rFont val="Tahoma"/>
            <family val="2"/>
          </rPr>
          <t>Gamesa</t>
        </r>
      </text>
    </comment>
    <comment ref="G4" authorId="0" shapeId="0" xr:uid="{00000000-0006-0000-0C00-000006000000}">
      <text>
        <r>
          <rPr>
            <sz val="9"/>
            <color indexed="81"/>
            <rFont val="Tahoma"/>
            <family val="2"/>
          </rPr>
          <t>Gamesa</t>
        </r>
      </text>
    </comment>
    <comment ref="H4" authorId="0" shapeId="0" xr:uid="{00000000-0006-0000-0C00-000007000000}">
      <text>
        <r>
          <rPr>
            <sz val="9"/>
            <color indexed="81"/>
            <rFont val="Tahoma"/>
            <family val="2"/>
          </rPr>
          <t>Gamesa</t>
        </r>
      </text>
    </comment>
    <comment ref="I4" authorId="0" shapeId="0" xr:uid="{00000000-0006-0000-0C00-000008000000}">
      <text>
        <r>
          <rPr>
            <sz val="9"/>
            <color indexed="81"/>
            <rFont val="Tahoma"/>
            <family val="2"/>
          </rPr>
          <t>Gamesa</t>
        </r>
      </text>
    </comment>
    <comment ref="J4" authorId="0" shapeId="0" xr:uid="{00000000-0006-0000-0C00-000009000000}">
      <text>
        <r>
          <rPr>
            <sz val="9"/>
            <color indexed="81"/>
            <rFont val="Tahoma"/>
            <family val="2"/>
          </rPr>
          <t>Gamesa</t>
        </r>
      </text>
    </comment>
    <comment ref="K4" authorId="0" shapeId="0" xr:uid="{00000000-0006-0000-0C00-00000A000000}">
      <text>
        <r>
          <rPr>
            <sz val="9"/>
            <color indexed="81"/>
            <rFont val="Tahoma"/>
            <family val="2"/>
          </rPr>
          <t>Siemens Gamesa</t>
        </r>
      </text>
    </comment>
    <comment ref="L4" authorId="0" shapeId="0" xr:uid="{00000000-0006-0000-0C00-00000B000000}">
      <text>
        <r>
          <rPr>
            <sz val="9"/>
            <color indexed="81"/>
            <rFont val="Tahoma"/>
            <family val="2"/>
          </rPr>
          <t>Siemens Gamesa</t>
        </r>
      </text>
    </comment>
    <comment ref="B11" authorId="0" shapeId="0" xr:uid="{00000000-0006-0000-0C00-00000C000000}">
      <text>
        <r>
          <rPr>
            <sz val="9"/>
            <color indexed="81"/>
            <rFont val="Tahoma"/>
            <family val="2"/>
          </rPr>
          <t>Gamesa</t>
        </r>
      </text>
    </comment>
    <comment ref="C11" authorId="0" shapeId="0" xr:uid="{00000000-0006-0000-0C00-00000D000000}">
      <text>
        <r>
          <rPr>
            <sz val="9"/>
            <color indexed="81"/>
            <rFont val="Tahoma"/>
            <family val="2"/>
          </rPr>
          <t>Gamesa</t>
        </r>
      </text>
    </comment>
    <comment ref="D11" authorId="0" shapeId="0" xr:uid="{00000000-0006-0000-0C00-00000E000000}">
      <text>
        <r>
          <rPr>
            <sz val="9"/>
            <color indexed="81"/>
            <rFont val="Tahoma"/>
            <family val="2"/>
          </rPr>
          <t>Gamesa</t>
        </r>
      </text>
    </comment>
    <comment ref="E11" authorId="0" shapeId="0" xr:uid="{00000000-0006-0000-0C00-00000F000000}">
      <text>
        <r>
          <rPr>
            <sz val="9"/>
            <color indexed="81"/>
            <rFont val="Tahoma"/>
            <family val="2"/>
          </rPr>
          <t>Gamesa</t>
        </r>
      </text>
    </comment>
    <comment ref="F11" authorId="0" shapeId="0" xr:uid="{00000000-0006-0000-0C00-000010000000}">
      <text>
        <r>
          <rPr>
            <sz val="9"/>
            <color indexed="81"/>
            <rFont val="Tahoma"/>
            <family val="2"/>
          </rPr>
          <t>Gamesa</t>
        </r>
      </text>
    </comment>
    <comment ref="G11" authorId="0" shapeId="0" xr:uid="{00000000-0006-0000-0C00-000011000000}">
      <text>
        <r>
          <rPr>
            <sz val="9"/>
            <color indexed="81"/>
            <rFont val="Tahoma"/>
            <family val="2"/>
          </rPr>
          <t>Gamesa</t>
        </r>
      </text>
    </comment>
    <comment ref="H11" authorId="0" shapeId="0" xr:uid="{00000000-0006-0000-0C00-000012000000}">
      <text>
        <r>
          <rPr>
            <sz val="9"/>
            <color indexed="81"/>
            <rFont val="Tahoma"/>
            <family val="2"/>
          </rPr>
          <t>Gamesa</t>
        </r>
      </text>
    </comment>
    <comment ref="I11" authorId="0" shapeId="0" xr:uid="{00000000-0006-0000-0C00-000013000000}">
      <text>
        <r>
          <rPr>
            <sz val="9"/>
            <color indexed="81"/>
            <rFont val="Tahoma"/>
            <family val="2"/>
          </rPr>
          <t>Gamesa</t>
        </r>
      </text>
    </comment>
    <comment ref="J11" authorId="0" shapeId="0" xr:uid="{00000000-0006-0000-0C00-000014000000}">
      <text>
        <r>
          <rPr>
            <sz val="9"/>
            <color indexed="81"/>
            <rFont val="Tahoma"/>
            <family val="2"/>
          </rPr>
          <t>Gamesa</t>
        </r>
      </text>
    </comment>
    <comment ref="K11" authorId="0" shapeId="0" xr:uid="{00000000-0006-0000-0C00-000015000000}">
      <text>
        <r>
          <rPr>
            <sz val="9"/>
            <color indexed="81"/>
            <rFont val="Tahoma"/>
            <family val="2"/>
          </rPr>
          <t>Siemens Gamesa</t>
        </r>
      </text>
    </comment>
    <comment ref="L11" authorId="0" shapeId="0" xr:uid="{00000000-0006-0000-0C00-000016000000}">
      <text>
        <r>
          <rPr>
            <sz val="9"/>
            <color indexed="81"/>
            <rFont val="Tahoma"/>
            <family val="2"/>
          </rPr>
          <t>Siemens Gamesa</t>
        </r>
      </text>
    </comment>
  </commentList>
</comments>
</file>

<file path=xl/sharedStrings.xml><?xml version="1.0" encoding="utf-8"?>
<sst xmlns="http://schemas.openxmlformats.org/spreadsheetml/2006/main" count="2014" uniqueCount="1003">
  <si>
    <t>Capacity</t>
  </si>
  <si>
    <t>Total</t>
  </si>
  <si>
    <t>This figure does not contain any data that are not already shown on the map.</t>
  </si>
  <si>
    <t>Cumulative MW</t>
  </si>
  <si>
    <t>Incremental MW</t>
  </si>
  <si>
    <t>TX</t>
  </si>
  <si>
    <t>CA</t>
  </si>
  <si>
    <t>MN</t>
  </si>
  <si>
    <t>IA</t>
  </si>
  <si>
    <t>WA</t>
  </si>
  <si>
    <t>CO</t>
  </si>
  <si>
    <t>OR</t>
  </si>
  <si>
    <t>IL</t>
  </si>
  <si>
    <t>OK</t>
  </si>
  <si>
    <t>NM</t>
  </si>
  <si>
    <t>NY</t>
  </si>
  <si>
    <t>KS</t>
  </si>
  <si>
    <t>ND</t>
  </si>
  <si>
    <t>PA</t>
  </si>
  <si>
    <t>WY</t>
  </si>
  <si>
    <t>MT</t>
  </si>
  <si>
    <t>SD</t>
  </si>
  <si>
    <t>ID</t>
  </si>
  <si>
    <t>NE</t>
  </si>
  <si>
    <t>WV</t>
  </si>
  <si>
    <t>HI</t>
  </si>
  <si>
    <t>MO</t>
  </si>
  <si>
    <t>WI</t>
  </si>
  <si>
    <t>ME</t>
  </si>
  <si>
    <t>TN</t>
  </si>
  <si>
    <t>NJ</t>
  </si>
  <si>
    <t>OH</t>
  </si>
  <si>
    <t>VT</t>
  </si>
  <si>
    <t>MA</t>
  </si>
  <si>
    <t>MI</t>
  </si>
  <si>
    <t>AK</t>
  </si>
  <si>
    <t>NH</t>
  </si>
  <si>
    <t>UT</t>
  </si>
  <si>
    <t>RI</t>
  </si>
  <si>
    <t>AZ</t>
  </si>
  <si>
    <t>IN</t>
  </si>
  <si>
    <t>Vestas</t>
  </si>
  <si>
    <t>Nordex</t>
  </si>
  <si>
    <t>Other</t>
  </si>
  <si>
    <t>This figure does not contain any data that are not already shown in the figure.</t>
  </si>
  <si>
    <t>1998-99</t>
  </si>
  <si>
    <t>2000-01</t>
  </si>
  <si>
    <t>2002-03</t>
  </si>
  <si>
    <t>2004-05</t>
  </si>
  <si>
    <t>Average</t>
  </si>
  <si>
    <t>Project</t>
  </si>
  <si>
    <t>Size</t>
  </si>
  <si>
    <t>Through Year</t>
  </si>
  <si>
    <t>GW</t>
  </si>
  <si>
    <t>Percent of Total</t>
  </si>
  <si>
    <t>IOU</t>
  </si>
  <si>
    <t>POU</t>
  </si>
  <si>
    <t>IPP</t>
  </si>
  <si>
    <t>Power Marketer</t>
  </si>
  <si>
    <t>On-Site</t>
  </si>
  <si>
    <t>Merchant/Quasi-Merchant</t>
  </si>
  <si>
    <t>MW</t>
  </si>
  <si>
    <t>Sample</t>
  </si>
  <si>
    <t>Region</t>
  </si>
  <si>
    <t>Great Lakes</t>
  </si>
  <si>
    <t>Min</t>
  </si>
  <si>
    <t>Max</t>
  </si>
  <si>
    <t>Total US</t>
  </si>
  <si>
    <t>Weighted</t>
  </si>
  <si>
    <t>Capacity-</t>
  </si>
  <si>
    <t>Projects</t>
  </si>
  <si>
    <t>≤5 MW</t>
  </si>
  <si>
    <t>&gt;200 MW</t>
  </si>
  <si>
    <t>Average Cost</t>
  </si>
  <si>
    <t>Factor</t>
  </si>
  <si>
    <t>MD</t>
  </si>
  <si>
    <t>DE</t>
  </si>
  <si>
    <t>Commercial Operation Date</t>
  </si>
  <si>
    <t>Number of Years Since Commercial Operation Date</t>
  </si>
  <si>
    <t>(based on actual</t>
  </si>
  <si>
    <t>generation, with</t>
  </si>
  <si>
    <t>curtailment)</t>
  </si>
  <si>
    <t>Turbine</t>
  </si>
  <si>
    <t>Power</t>
  </si>
  <si>
    <t>Specific</t>
  </si>
  <si>
    <t>Index of</t>
  </si>
  <si>
    <t>PJM</t>
  </si>
  <si>
    <t>ERCOT</t>
  </si>
  <si>
    <t>SPP</t>
  </si>
  <si>
    <t>Southeast</t>
  </si>
  <si>
    <t>n/a</t>
  </si>
  <si>
    <t>n/a = insufficient data</t>
  </si>
  <si>
    <t>NV</t>
  </si>
  <si>
    <t>PR</t>
  </si>
  <si>
    <t>Hub</t>
  </si>
  <si>
    <t>Height</t>
  </si>
  <si>
    <t>&gt;5 MW &amp; ≤20 MW</t>
  </si>
  <si>
    <t>&gt;20 MW &amp; ≤50 MW</t>
  </si>
  <si>
    <t>&gt;50 MW &amp; ≤100 MW</t>
  </si>
  <si>
    <t>&gt;100 MW &amp; ≤200 MW</t>
  </si>
  <si>
    <t>Interior</t>
  </si>
  <si>
    <t>Northeast</t>
  </si>
  <si>
    <t>West</t>
  </si>
  <si>
    <t>Net</t>
  </si>
  <si>
    <t>Average Net</t>
  </si>
  <si>
    <t>Nationwide</t>
  </si>
  <si>
    <t>1996-99</t>
  </si>
  <si>
    <t>PPA</t>
  </si>
  <si>
    <t>Execution</t>
  </si>
  <si>
    <t>Year</t>
  </si>
  <si>
    <t>Levelized</t>
  </si>
  <si>
    <t>Lower</t>
  </si>
  <si>
    <t>Medium</t>
  </si>
  <si>
    <t>Higher</t>
  </si>
  <si>
    <t>Quality</t>
  </si>
  <si>
    <t>Highest</t>
  </si>
  <si>
    <t>Resource</t>
  </si>
  <si>
    <r>
      <t>&lt; 400 W/m</t>
    </r>
    <r>
      <rPr>
        <b/>
        <vertAlign val="superscript"/>
        <sz val="10"/>
        <rFont val="Arial"/>
        <family val="2"/>
      </rPr>
      <t>2</t>
    </r>
  </si>
  <si>
    <r>
      <t>&lt; 300 W/m</t>
    </r>
    <r>
      <rPr>
        <b/>
        <vertAlign val="superscript"/>
        <sz val="10"/>
        <rFont val="Arial"/>
        <family val="2"/>
      </rPr>
      <t>2</t>
    </r>
  </si>
  <si>
    <r>
      <t>≥ 400 W/m</t>
    </r>
    <r>
      <rPr>
        <b/>
        <vertAlign val="superscript"/>
        <sz val="10"/>
        <rFont val="Arial"/>
        <family val="2"/>
      </rPr>
      <t>2</t>
    </r>
  </si>
  <si>
    <r>
      <t>≥ 300 W/m</t>
    </r>
    <r>
      <rPr>
        <b/>
        <vertAlign val="superscript"/>
        <sz val="10"/>
        <rFont val="Arial"/>
        <family val="2"/>
      </rPr>
      <t>2</t>
    </r>
  </si>
  <si>
    <t>Wind Resource Quality</t>
  </si>
  <si>
    <t>Specific Power Range</t>
  </si>
  <si>
    <t>MW in Sample</t>
  </si>
  <si>
    <t>Projects in Sample</t>
  </si>
  <si>
    <t>Average Capacity Factor</t>
  </si>
  <si>
    <t>Weighted Average Capacity Factor</t>
  </si>
  <si>
    <t>COD</t>
  </si>
  <si>
    <t>Reference Case</t>
  </si>
  <si>
    <t>MISO</t>
  </si>
  <si>
    <t>NYISO</t>
  </si>
  <si>
    <t>ISO-NE</t>
  </si>
  <si>
    <t>TOTAL SAMPLED</t>
  </si>
  <si>
    <t>CT</t>
  </si>
  <si>
    <t>Goldwind</t>
  </si>
  <si>
    <t>Retail</t>
  </si>
  <si>
    <t>Weighted-</t>
  </si>
  <si>
    <t>the Inverse</t>
  </si>
  <si>
    <t>of Built</t>
  </si>
  <si>
    <t>Built</t>
  </si>
  <si>
    <t>Built Wind</t>
  </si>
  <si>
    <t>at 80m</t>
  </si>
  <si>
    <t>Median</t>
  </si>
  <si>
    <t>Percentile</t>
  </si>
  <si>
    <t>Years</t>
  </si>
  <si>
    <t>Post-COD</t>
  </si>
  <si>
    <t>50th</t>
  </si>
  <si>
    <t>10th Percentile</t>
  </si>
  <si>
    <t>90th Percentile</t>
  </si>
  <si>
    <t>50th Percentile (Median)</t>
  </si>
  <si>
    <t>Generation-Weighted Average</t>
  </si>
  <si>
    <t>10th</t>
  </si>
  <si>
    <t>90th</t>
  </si>
  <si>
    <t>Figure 17.  Cost of 15-Year debt and tax equity for utility-scale wind projects over time</t>
  </si>
  <si>
    <t>Data sourced from the Intercontinental Exchange and Bloomberg New Energy Finance</t>
  </si>
  <si>
    <t>Figure 13.  Turbine OEM global profitability over time</t>
  </si>
  <si>
    <t>Figure 6.  Location of wind power development in the United States</t>
  </si>
  <si>
    <t>Figure 1.  Regional boundaries overlaid on a map of average annual wind speed at 80 meters</t>
  </si>
  <si>
    <t># OEMs serving &gt;1% of market</t>
  </si>
  <si>
    <t>EBITDA</t>
  </si>
  <si>
    <t>EBIT</t>
  </si>
  <si>
    <t>CAISO</t>
  </si>
  <si>
    <t>Curtailment</t>
  </si>
  <si>
    <t>Penetration</t>
  </si>
  <si>
    <r>
      <t>≥ 350 W/m</t>
    </r>
    <r>
      <rPr>
        <b/>
        <vertAlign val="superscript"/>
        <sz val="10"/>
        <rFont val="Arial"/>
        <family val="2"/>
      </rPr>
      <t>2</t>
    </r>
  </si>
  <si>
    <r>
      <t>&lt; 350 W/m</t>
    </r>
    <r>
      <rPr>
        <b/>
        <vertAlign val="superscript"/>
        <sz val="10"/>
        <rFont val="Arial"/>
        <family val="2"/>
      </rPr>
      <t>2</t>
    </r>
  </si>
  <si>
    <r>
      <t>≥ 250 W/m</t>
    </r>
    <r>
      <rPr>
        <b/>
        <vertAlign val="superscript"/>
        <sz val="10"/>
        <rFont val="Arial"/>
        <family val="2"/>
      </rPr>
      <t>2</t>
    </r>
  </si>
  <si>
    <r>
      <t>&lt; 250 W/m</t>
    </r>
    <r>
      <rPr>
        <b/>
        <vertAlign val="superscript"/>
        <sz val="10"/>
        <rFont val="Arial"/>
        <family val="2"/>
      </rPr>
      <t>2</t>
    </r>
  </si>
  <si>
    <t>Average Nameplate Capacity (MW)</t>
  </si>
  <si>
    <t>Average Rotor Diameter (meters)</t>
  </si>
  <si>
    <t>Average Hub Height (meters)</t>
  </si>
  <si>
    <t>Figure 21.  Trends in turbine nameplate capacity</t>
  </si>
  <si>
    <t>%</t>
  </si>
  <si>
    <t>2006</t>
  </si>
  <si>
    <t>&lt;1.0 MW</t>
  </si>
  <si>
    <t>1.0 - 1.5 MW</t>
  </si>
  <si>
    <t>1.5 - 2.0 MW</t>
  </si>
  <si>
    <t>2.0 - 2.5 MW</t>
  </si>
  <si>
    <t>2.5 - 3.0 MW</t>
  </si>
  <si>
    <t>≥3.0 MW</t>
  </si>
  <si>
    <t>Sample size</t>
  </si>
  <si>
    <t>Figure 22.  Trends in turbine hub height</t>
  </si>
  <si>
    <t>1998 
-99</t>
  </si>
  <si>
    <t>2000 
-01</t>
  </si>
  <si>
    <t>2002
-03</t>
  </si>
  <si>
    <t>2004
-05</t>
  </si>
  <si>
    <t>&lt;70 m</t>
  </si>
  <si>
    <t>70 - 80 m</t>
  </si>
  <si>
    <t>80 - 90 m</t>
  </si>
  <si>
    <t>90 - 100 m</t>
  </si>
  <si>
    <t>≥100 m</t>
  </si>
  <si>
    <t>Average Hub Height</t>
  </si>
  <si>
    <t>n</t>
  </si>
  <si>
    <t>100 - 110 m</t>
  </si>
  <si>
    <t>110 - 120 m</t>
  </si>
  <si>
    <t>≥120 m</t>
  </si>
  <si>
    <t>Average Rotor Diameter</t>
  </si>
  <si>
    <t>Figure 24.  Trends in turbine specific power</t>
  </si>
  <si>
    <t>≥180 - 200 W/m2</t>
  </si>
  <si>
    <t>≥200 - 250 W/m2</t>
  </si>
  <si>
    <t>≥250 - 300 W/m2</t>
  </si>
  <si>
    <t>≥300 - 350 W/m2</t>
  </si>
  <si>
    <t>≥350 - 400 W/m2</t>
  </si>
  <si>
    <t>≥400 - 700 W/m2</t>
  </si>
  <si>
    <t>Average Specific Power</t>
  </si>
  <si>
    <t>Figure 25.  Trends in turbine IEC class</t>
  </si>
  <si>
    <t>2007</t>
  </si>
  <si>
    <t>Class 1</t>
  </si>
  <si>
    <t>Class 1/2</t>
  </si>
  <si>
    <t>Class 2</t>
  </si>
  <si>
    <t>Class 2/3</t>
  </si>
  <si>
    <t>Class 3</t>
  </si>
  <si>
    <t>Class S</t>
  </si>
  <si>
    <t>Average IEC Class</t>
  </si>
  <si>
    <t>Sample Size</t>
  </si>
  <si>
    <t>Note: Average IEC Class and sample size do not consider Class S rated turbines</t>
  </si>
  <si>
    <t>W/m2</t>
  </si>
  <si>
    <t>IEC Class 2</t>
  </si>
  <si>
    <t>IEC Class 2/3</t>
  </si>
  <si>
    <t>IEC Class 3</t>
  </si>
  <si>
    <t>Fleet Average</t>
  </si>
  <si>
    <t>Note: Specific power averages are shown only for years where there were at least 40 turbines in the respective IEC Class</t>
  </si>
  <si>
    <t>Hub Height</t>
  </si>
  <si>
    <t>Specific Power</t>
  </si>
  <si>
    <t>IEC Class</t>
  </si>
  <si>
    <t>&lt;90 m</t>
  </si>
  <si>
    <t>90-&lt;100 m</t>
  </si>
  <si>
    <t>≥250 W/m2</t>
  </si>
  <si>
    <t>200-&lt;250 W/m2</t>
  </si>
  <si>
    <t>≥180-&lt;200 W/m2</t>
  </si>
  <si>
    <t>Class 1, 1/2, &amp; 2</t>
  </si>
  <si>
    <t>Resouce Quality</t>
  </si>
  <si>
    <t>&gt;100 m</t>
  </si>
  <si>
    <t>Pending</t>
  </si>
  <si>
    <t>Proposed</t>
  </si>
  <si>
    <t>GE Wind</t>
  </si>
  <si>
    <t>All others</t>
  </si>
  <si>
    <r>
      <t xml:space="preserve">Total </t>
    </r>
    <r>
      <rPr>
        <b/>
        <sz val="10"/>
        <rFont val="Calibri"/>
        <family val="2"/>
      </rPr>
      <t>≥</t>
    </r>
    <r>
      <rPr>
        <b/>
        <sz val="10"/>
        <rFont val="Arial"/>
        <family val="2"/>
      </rPr>
      <t>6 Turbine Projects Installed</t>
    </r>
  </si>
  <si>
    <t>Note: Only projects with at least 6 turbines considered</t>
  </si>
  <si>
    <t>Figure 2.  Annual and cumulative growth in U.S. wind power capacity</t>
  </si>
  <si>
    <t>Annual</t>
  </si>
  <si>
    <t>Cumulative</t>
  </si>
  <si>
    <t>US</t>
  </si>
  <si>
    <t>Wind</t>
  </si>
  <si>
    <t>(GW)</t>
  </si>
  <si>
    <t>Denmark</t>
  </si>
  <si>
    <t>Portugal</t>
  </si>
  <si>
    <t>Ireland</t>
  </si>
  <si>
    <t>Spain</t>
  </si>
  <si>
    <t>Germany</t>
  </si>
  <si>
    <t>Romania</t>
  </si>
  <si>
    <t>U.K.</t>
  </si>
  <si>
    <t>Sweden</t>
  </si>
  <si>
    <t>Austria</t>
  </si>
  <si>
    <t>Netherlands</t>
  </si>
  <si>
    <t>Poland</t>
  </si>
  <si>
    <t>Turkey</t>
  </si>
  <si>
    <t>Italy</t>
  </si>
  <si>
    <t>Canada</t>
  </si>
  <si>
    <t>United States</t>
  </si>
  <si>
    <t>France</t>
  </si>
  <si>
    <t>Australia</t>
  </si>
  <si>
    <t>Brazil</t>
  </si>
  <si>
    <t>India</t>
  </si>
  <si>
    <t>China</t>
  </si>
  <si>
    <t>Mexico</t>
  </si>
  <si>
    <t>Natural Gas</t>
  </si>
  <si>
    <t>Solar</t>
  </si>
  <si>
    <t>Storage</t>
  </si>
  <si>
    <t>Nuclear</t>
  </si>
  <si>
    <t>Coal</t>
  </si>
  <si>
    <t>Mountain</t>
  </si>
  <si>
    <t>Northwest</t>
  </si>
  <si>
    <t>California</t>
  </si>
  <si>
    <t>Figure 10.  Location of existing and new turbine and component manufacturing facilities</t>
  </si>
  <si>
    <t>Number of</t>
  </si>
  <si>
    <t>Manufacturing Facilities</t>
  </si>
  <si>
    <t>Opened</t>
  </si>
  <si>
    <t>Nacelle Components</t>
  </si>
  <si>
    <t>Towers</t>
  </si>
  <si>
    <t>Blades</t>
  </si>
  <si>
    <t>Turbines</t>
  </si>
  <si>
    <t>2019e</t>
  </si>
  <si>
    <t>2020e</t>
  </si>
  <si>
    <t>Order Size:</t>
  </si>
  <si>
    <t>&lt;5 MW</t>
  </si>
  <si>
    <t>5-100 MW</t>
  </si>
  <si>
    <t>&gt;100 MW</t>
  </si>
  <si>
    <t>Historical</t>
  </si>
  <si>
    <t>Projected</t>
  </si>
  <si>
    <t>Growth</t>
  </si>
  <si>
    <t>Additions</t>
  </si>
  <si>
    <t>Figure 3.  Relative contribution of generation types in annual capacity additions</t>
  </si>
  <si>
    <t>Nameplate Capacity Additions (GW)</t>
  </si>
  <si>
    <t>Generation Type</t>
  </si>
  <si>
    <t>Other Renewable</t>
  </si>
  <si>
    <t>Gas</t>
  </si>
  <si>
    <t>Other non-Renewable</t>
  </si>
  <si>
    <t>Wind % of Total</t>
  </si>
  <si>
    <t>Cumulative Capacity Additions (GW)</t>
  </si>
  <si>
    <t>U.S. Total</t>
  </si>
  <si>
    <t>≤ 230 kV</t>
  </si>
  <si>
    <t>345 kV</t>
  </si>
  <si>
    <t>500 kV</t>
  </si>
  <si>
    <t>% of</t>
  </si>
  <si>
    <t>in the</t>
  </si>
  <si>
    <t>Iowa</t>
  </si>
  <si>
    <t>South Dakota</t>
  </si>
  <si>
    <t>Kansas</t>
  </si>
  <si>
    <t>Oklahoma</t>
  </si>
  <si>
    <t>North Dakota</t>
  </si>
  <si>
    <t>Minnesota</t>
  </si>
  <si>
    <t>Colorado</t>
  </si>
  <si>
    <t>Vermont</t>
  </si>
  <si>
    <t>Idaho</t>
  </si>
  <si>
    <t>Maine</t>
  </si>
  <si>
    <t>Texas</t>
  </si>
  <si>
    <t>Oregon</t>
  </si>
  <si>
    <t>New Mexico</t>
  </si>
  <si>
    <t>Nebraska</t>
  </si>
  <si>
    <t>Wyoming</t>
  </si>
  <si>
    <t>Montana</t>
  </si>
  <si>
    <t>Washington</t>
  </si>
  <si>
    <t>Hawaii</t>
  </si>
  <si>
    <t>Illinois</t>
  </si>
  <si>
    <t>Indiana</t>
  </si>
  <si>
    <t>Michigan</t>
  </si>
  <si>
    <t>Alaska</t>
  </si>
  <si>
    <t>New York</t>
  </si>
  <si>
    <t>Wisconsin</t>
  </si>
  <si>
    <t>New Hampshire</t>
  </si>
  <si>
    <t>Utah</t>
  </si>
  <si>
    <t>West Virginia</t>
  </si>
  <si>
    <t>Pennsylvania</t>
  </si>
  <si>
    <t>Missouri</t>
  </si>
  <si>
    <t>Maryland</t>
  </si>
  <si>
    <t>Ohio</t>
  </si>
  <si>
    <t>Nevada</t>
  </si>
  <si>
    <t>Massachusetts</t>
  </si>
  <si>
    <t>Rhode Island</t>
  </si>
  <si>
    <t>Arizona</t>
  </si>
  <si>
    <t>Tennessee</t>
  </si>
  <si>
    <t>Connecticut</t>
  </si>
  <si>
    <t>New Jersey</t>
  </si>
  <si>
    <t>NC</t>
  </si>
  <si>
    <t>North Carolina</t>
  </si>
  <si>
    <t>Delaware</t>
  </si>
  <si>
    <t>AR</t>
  </si>
  <si>
    <t>Arkansas</t>
  </si>
  <si>
    <t>AL</t>
  </si>
  <si>
    <t>Alabama</t>
  </si>
  <si>
    <t>FL</t>
  </si>
  <si>
    <t>Florida</t>
  </si>
  <si>
    <t>GA</t>
  </si>
  <si>
    <t>Georgia</t>
  </si>
  <si>
    <t>KY</t>
  </si>
  <si>
    <t>Kentucky</t>
  </si>
  <si>
    <t>LA</t>
  </si>
  <si>
    <t>Louisiana</t>
  </si>
  <si>
    <t>MS</t>
  </si>
  <si>
    <t>Mississippi</t>
  </si>
  <si>
    <t>SC</t>
  </si>
  <si>
    <t>South Carolina</t>
  </si>
  <si>
    <t>VA</t>
  </si>
  <si>
    <t>Virginia</t>
  </si>
  <si>
    <t>Data Visualization</t>
  </si>
  <si>
    <t xml:space="preserve">Coal </t>
  </si>
  <si>
    <t>Entered queues</t>
  </si>
  <si>
    <t>In the queues</t>
  </si>
  <si>
    <t>at year-end</t>
  </si>
  <si>
    <t>MISO 
Midwest</t>
  </si>
  <si>
    <t>Figure 11.  Number of wind turbine and component manufacturing facilities in the United States</t>
  </si>
  <si>
    <t>Undisclosed</t>
  </si>
  <si>
    <t>Figure 26.  Trends in specific power for IEC class 2, 2/3, and 3 turbines</t>
  </si>
  <si>
    <t>Figure 27.  Wind Resource Quality by Year of Installation at 80 meters</t>
  </si>
  <si>
    <t>Siemens Gamesa</t>
  </si>
  <si>
    <t>75th percentile</t>
  </si>
  <si>
    <t>25th percentile</t>
  </si>
  <si>
    <t>Turbine Tip Height (feet)</t>
  </si>
  <si>
    <t>Index of Wind Resource Quality at 80m
(1998-99 = 100)</t>
  </si>
  <si>
    <t>Average Wind Speed at 80m
(m/s)</t>
  </si>
  <si>
    <t>This figure is courtesy of AWEA, and does not contain any data that are not already shown in the figure.</t>
  </si>
  <si>
    <t>Belgium</t>
  </si>
  <si>
    <t>Company</t>
  </si>
  <si>
    <t>City</t>
  </si>
  <si>
    <t>State</t>
  </si>
  <si>
    <t>Component</t>
  </si>
  <si>
    <t>Category on map</t>
  </si>
  <si>
    <t>Cooper and Turner</t>
  </si>
  <si>
    <t>Pueblo</t>
  </si>
  <si>
    <t>Bolts</t>
  </si>
  <si>
    <t>other</t>
  </si>
  <si>
    <t>Molded Fiber Glass Companies</t>
  </si>
  <si>
    <t>Opp</t>
  </si>
  <si>
    <t>enclosures</t>
  </si>
  <si>
    <t>Copper State Bolt and Nut</t>
  </si>
  <si>
    <t>Phoenix</t>
  </si>
  <si>
    <t>fasteners</t>
  </si>
  <si>
    <t>Valley Forge Bolt and Manufacturing</t>
  </si>
  <si>
    <t>LM Wind Power</t>
  </si>
  <si>
    <t>Little Rock</t>
  </si>
  <si>
    <t>blades</t>
  </si>
  <si>
    <t>blade</t>
  </si>
  <si>
    <t>Windsor</t>
  </si>
  <si>
    <t>Brighton</t>
  </si>
  <si>
    <t>Aluwind</t>
  </si>
  <si>
    <t>Castle Rock</t>
  </si>
  <si>
    <t>tower internals</t>
  </si>
  <si>
    <t>Creative Foam</t>
  </si>
  <si>
    <t>Berthoud</t>
  </si>
  <si>
    <t>Cores for blades</t>
  </si>
  <si>
    <t xml:space="preserve">O'Neal Steel </t>
  </si>
  <si>
    <t>PMC Technology</t>
  </si>
  <si>
    <t>Golden</t>
  </si>
  <si>
    <t>hydraulics</t>
  </si>
  <si>
    <t xml:space="preserve">Woodward Governor </t>
  </si>
  <si>
    <t>Fort Collins</t>
  </si>
  <si>
    <t>inverters</t>
  </si>
  <si>
    <t>tower</t>
  </si>
  <si>
    <t xml:space="preserve">Brighton </t>
  </si>
  <si>
    <t>turbine  (nacelle assembly)</t>
  </si>
  <si>
    <t>turbine</t>
  </si>
  <si>
    <t>General Cable Industries</t>
  </si>
  <si>
    <t>Tolland</t>
  </si>
  <si>
    <t xml:space="preserve">cable </t>
  </si>
  <si>
    <t>Jupiter Group</t>
  </si>
  <si>
    <t>Pensacola</t>
  </si>
  <si>
    <t>nacelle covers and spinners</t>
  </si>
  <si>
    <t>nacelle components</t>
  </si>
  <si>
    <t>Cobham Sliprings</t>
  </si>
  <si>
    <t>Naples</t>
  </si>
  <si>
    <t>Sliprings</t>
  </si>
  <si>
    <t>hardware, composites and fabrications</t>
  </si>
  <si>
    <t>GE Energy</t>
  </si>
  <si>
    <t>turbine (nacelle assembly)</t>
  </si>
  <si>
    <t>Hailo</t>
  </si>
  <si>
    <t>Elberton</t>
  </si>
  <si>
    <t>Brad Foote Gear Works</t>
  </si>
  <si>
    <t>Cicero</t>
  </si>
  <si>
    <t>gear boxes</t>
  </si>
  <si>
    <t>HYDAC</t>
  </si>
  <si>
    <t>Glendale heights</t>
  </si>
  <si>
    <t>hydraulics, brake systems</t>
  </si>
  <si>
    <t>Siemens/Winergy</t>
  </si>
  <si>
    <t>Elgin</t>
  </si>
  <si>
    <t>gear drives</t>
  </si>
  <si>
    <t>Winergy Drive Systems Corporation</t>
  </si>
  <si>
    <t>Aurora</t>
  </si>
  <si>
    <t>couplings</t>
  </si>
  <si>
    <t>Chicago Industrial Fasteners</t>
  </si>
  <si>
    <t>West Chicago</t>
  </si>
  <si>
    <t>blade studs</t>
  </si>
  <si>
    <t>Deublin Company</t>
  </si>
  <si>
    <t>Waukegan</t>
  </si>
  <si>
    <t>Slip rings, hydraulic components</t>
  </si>
  <si>
    <t>Finkl Steel</t>
  </si>
  <si>
    <t>Chicago</t>
  </si>
  <si>
    <t>components</t>
  </si>
  <si>
    <t>R&amp;W America</t>
  </si>
  <si>
    <t>Minonk</t>
  </si>
  <si>
    <t>embed rings, template rings</t>
  </si>
  <si>
    <t>Stanley Machining &amp; Tool Corp</t>
  </si>
  <si>
    <t>Carpentersville</t>
  </si>
  <si>
    <t>gear cases, torque arms, planetary carriers</t>
  </si>
  <si>
    <t>Hampshire</t>
  </si>
  <si>
    <t>Randack Fasteners America</t>
  </si>
  <si>
    <t>Lake Zurich</t>
  </si>
  <si>
    <t>bolts</t>
  </si>
  <si>
    <t>Clinton</t>
  </si>
  <si>
    <t>towers</t>
  </si>
  <si>
    <t>Carlisle Industrial Brake and Friction</t>
  </si>
  <si>
    <t>Bloomington</t>
  </si>
  <si>
    <t>brakes</t>
  </si>
  <si>
    <t xml:space="preserve">Oerlikon Fairfield </t>
  </si>
  <si>
    <t>Lafayette</t>
  </si>
  <si>
    <t>gears</t>
  </si>
  <si>
    <t>Bedford Machine and Tool</t>
  </si>
  <si>
    <t>rotor hubs/plates</t>
  </si>
  <si>
    <t>Siemens Gamesa Renewable Energy</t>
  </si>
  <si>
    <t>Fort Madison</t>
  </si>
  <si>
    <t>TPI Composites</t>
  </si>
  <si>
    <t>Newton</t>
  </si>
  <si>
    <t>D.A.D. Manufacturing</t>
  </si>
  <si>
    <t>Hiawatha</t>
  </si>
  <si>
    <t>walkways, doors, components</t>
  </si>
  <si>
    <t>Lisbon</t>
  </si>
  <si>
    <t>MM Composite</t>
  </si>
  <si>
    <t>Mount Pleasant</t>
  </si>
  <si>
    <t>composite parts</t>
  </si>
  <si>
    <t>KPI Concepts</t>
  </si>
  <si>
    <t>West Burlington</t>
  </si>
  <si>
    <t>blade kits</t>
  </si>
  <si>
    <t>J.R. Custom Metal Products</t>
  </si>
  <si>
    <t>Wichita</t>
  </si>
  <si>
    <t>machining/fabrication</t>
  </si>
  <si>
    <t>Hutchinson</t>
  </si>
  <si>
    <t>turbines</t>
  </si>
  <si>
    <t>LAI-International</t>
  </si>
  <si>
    <t>Westminster</t>
  </si>
  <si>
    <t>bearing cages</t>
  </si>
  <si>
    <t>BJA Magnetics</t>
  </si>
  <si>
    <t xml:space="preserve">Leominster </t>
  </si>
  <si>
    <t>magnetics</t>
  </si>
  <si>
    <t>Second Wind</t>
  </si>
  <si>
    <t>anemometers, controllers, sensors</t>
  </si>
  <si>
    <t>Akebono Corp</t>
  </si>
  <si>
    <t>Farmington Hills</t>
  </si>
  <si>
    <t>Holland</t>
  </si>
  <si>
    <t>Generator Frames</t>
  </si>
  <si>
    <t>Plymouth</t>
  </si>
  <si>
    <t>K&amp;M Machine Fabricating</t>
  </si>
  <si>
    <t>Cassopolis</t>
  </si>
  <si>
    <t>hubs and gear box housings</t>
  </si>
  <si>
    <t>Commerce</t>
  </si>
  <si>
    <t>gearbox housings and forward housings</t>
  </si>
  <si>
    <t>Wixom</t>
  </si>
  <si>
    <t>Lapeer</t>
  </si>
  <si>
    <t>component fabrication</t>
  </si>
  <si>
    <t>Ventower</t>
  </si>
  <si>
    <t>Monroe</t>
  </si>
  <si>
    <t>Avon</t>
  </si>
  <si>
    <t>KEB America</t>
  </si>
  <si>
    <t>Shakopee</t>
  </si>
  <si>
    <t>pitch and yaw drives</t>
  </si>
  <si>
    <t>Millwood Metal Works</t>
  </si>
  <si>
    <t>Freeport</t>
  </si>
  <si>
    <t>embed rings, template rings, forms</t>
  </si>
  <si>
    <t>Ramsey</t>
  </si>
  <si>
    <t>Slip rings</t>
  </si>
  <si>
    <t>Zero-Max</t>
  </si>
  <si>
    <t>ABB</t>
  </si>
  <si>
    <t>Senataboia</t>
  </si>
  <si>
    <t>electronic protection and control products</t>
  </si>
  <si>
    <t>Continental Disc Corporation</t>
  </si>
  <si>
    <t>Liberty</t>
  </si>
  <si>
    <t>AZZ Inc</t>
  </si>
  <si>
    <t>Fulton</t>
  </si>
  <si>
    <t>switch gears</t>
  </si>
  <si>
    <t xml:space="preserve">Joplin </t>
  </si>
  <si>
    <t>Bearings</t>
  </si>
  <si>
    <t>Gasket Engineering</t>
  </si>
  <si>
    <t>Kansas City</t>
  </si>
  <si>
    <t>blade components</t>
  </si>
  <si>
    <t>Vest-Fiber</t>
  </si>
  <si>
    <t>Moberly</t>
  </si>
  <si>
    <t>Components</t>
  </si>
  <si>
    <t>electrical (transformers)</t>
  </si>
  <si>
    <t>Hendrix Wire and Cable</t>
  </si>
  <si>
    <t>Milford</t>
  </si>
  <si>
    <t>cable systems</t>
  </si>
  <si>
    <t>Mersen USA</t>
  </si>
  <si>
    <t>Boonton</t>
  </si>
  <si>
    <t>carbon brushes, sliprings</t>
  </si>
  <si>
    <t>Rotor Clip Company</t>
  </si>
  <si>
    <t>Somerset</t>
  </si>
  <si>
    <t>retaining rings</t>
  </si>
  <si>
    <t>Ioxus</t>
  </si>
  <si>
    <t>Oneonta</t>
  </si>
  <si>
    <t>ultracapacitors</t>
  </si>
  <si>
    <t xml:space="preserve">AKG </t>
  </si>
  <si>
    <t>Mebane</t>
  </si>
  <si>
    <t xml:space="preserve">generator components </t>
  </si>
  <si>
    <t>American Roller Bearing Company</t>
  </si>
  <si>
    <t>Hiddenite</t>
  </si>
  <si>
    <t>bearings</t>
  </si>
  <si>
    <t>Morganton</t>
  </si>
  <si>
    <t>Comer Industries, Inc</t>
  </si>
  <si>
    <t>Charlotte</t>
  </si>
  <si>
    <t>yaw, pitch control systems</t>
  </si>
  <si>
    <t xml:space="preserve">Southwire </t>
  </si>
  <si>
    <t>Huntersville</t>
  </si>
  <si>
    <t>electrical</t>
  </si>
  <si>
    <t xml:space="preserve">other </t>
  </si>
  <si>
    <t xml:space="preserve">Grand Forks </t>
  </si>
  <si>
    <t xml:space="preserve">Aerotorque Corporation </t>
  </si>
  <si>
    <t>Sharon Center</t>
  </si>
  <si>
    <t>Torsion control</t>
  </si>
  <si>
    <t>Federal Gear</t>
  </si>
  <si>
    <t>Eastlake</t>
  </si>
  <si>
    <t>Horsburgh and Scott</t>
  </si>
  <si>
    <t>Cleveland</t>
  </si>
  <si>
    <t>Mayfield Heights</t>
  </si>
  <si>
    <t>hydraulic components/brakes</t>
  </si>
  <si>
    <t>Swiger Coil Systems</t>
  </si>
  <si>
    <t xml:space="preserve">Cleveland </t>
  </si>
  <si>
    <t>generators</t>
  </si>
  <si>
    <t>SGB USA</t>
  </si>
  <si>
    <t>Louisville</t>
  </si>
  <si>
    <t>Allied Moulded Products</t>
  </si>
  <si>
    <t>Bryan</t>
  </si>
  <si>
    <t>Control Housings</t>
  </si>
  <si>
    <t>Canton Drop Forge</t>
  </si>
  <si>
    <t xml:space="preserve">Canton </t>
  </si>
  <si>
    <t>gear blanks</t>
  </si>
  <si>
    <t>CMC/BMC Utility Products (Connector Manufacturing)</t>
  </si>
  <si>
    <t>Hamilton</t>
  </si>
  <si>
    <t>Eaton Corp</t>
  </si>
  <si>
    <t>Edco Inc</t>
  </si>
  <si>
    <t>Toledo</t>
  </si>
  <si>
    <t>Elyria Foundry</t>
  </si>
  <si>
    <t xml:space="preserve">Elyria </t>
  </si>
  <si>
    <t>component castings</t>
  </si>
  <si>
    <t>Kalt Manufacturing</t>
  </si>
  <si>
    <t>North Ridgeville</t>
  </si>
  <si>
    <t>Large Components</t>
  </si>
  <si>
    <t xml:space="preserve">Kaydon (Avon) Bearing </t>
  </si>
  <si>
    <t>Magna Machine</t>
  </si>
  <si>
    <t>Forest Park</t>
  </si>
  <si>
    <t>Rotor hubs/support bases</t>
  </si>
  <si>
    <t>Minster</t>
  </si>
  <si>
    <t>castings</t>
  </si>
  <si>
    <t>Rotek Inc</t>
  </si>
  <si>
    <t>Slew Bearingss</t>
  </si>
  <si>
    <t>Dyson Corp</t>
  </si>
  <si>
    <t>Painseville</t>
  </si>
  <si>
    <t>EGC Enterprises</t>
  </si>
  <si>
    <t>Chardon</t>
  </si>
  <si>
    <t>Industrial Nut Corporation</t>
  </si>
  <si>
    <t>Sandusky</t>
  </si>
  <si>
    <t>Tulsa</t>
  </si>
  <si>
    <t>Ellwood Group</t>
  </si>
  <si>
    <t>Irvine</t>
  </si>
  <si>
    <t>main shaft bearings</t>
  </si>
  <si>
    <t>Hodge Foundry</t>
  </si>
  <si>
    <t>Greenville</t>
  </si>
  <si>
    <t>Windurance</t>
  </si>
  <si>
    <t>Seneca</t>
  </si>
  <si>
    <t>pitch control systems</t>
  </si>
  <si>
    <t>Carnegie</t>
  </si>
  <si>
    <t>Warren</t>
  </si>
  <si>
    <t>blade molds</t>
  </si>
  <si>
    <t>ILJIN</t>
  </si>
  <si>
    <t>Greer</t>
  </si>
  <si>
    <t>Morgan AM&amp;T</t>
  </si>
  <si>
    <t>Greensville</t>
  </si>
  <si>
    <t>carbon brushes</t>
  </si>
  <si>
    <t>Timken</t>
  </si>
  <si>
    <t>Union</t>
  </si>
  <si>
    <t>Kemet</t>
  </si>
  <si>
    <t>Simpsonville</t>
  </si>
  <si>
    <t>Molded Fiberglass</t>
  </si>
  <si>
    <t>Aberdeen</t>
  </si>
  <si>
    <t>Marmen</t>
  </si>
  <si>
    <t>Brandon</t>
  </si>
  <si>
    <t>Memphis</t>
  </si>
  <si>
    <t>CB Gear and Machine</t>
  </si>
  <si>
    <t xml:space="preserve">Houston </t>
  </si>
  <si>
    <t>gear</t>
  </si>
  <si>
    <t>NGC Renwables</t>
  </si>
  <si>
    <t>Fort Worth</t>
  </si>
  <si>
    <t>gearbox (manufacture and rebuild)</t>
  </si>
  <si>
    <t>Barr Fabrication</t>
  </si>
  <si>
    <t>Brownwood</t>
  </si>
  <si>
    <t>CAB Incorporated</t>
  </si>
  <si>
    <t>Nacogdoches</t>
  </si>
  <si>
    <t>Flanges</t>
  </si>
  <si>
    <t>Diab Inc</t>
  </si>
  <si>
    <t>Desoto</t>
  </si>
  <si>
    <t>EMA Electromecanica</t>
  </si>
  <si>
    <t>Sweetwater</t>
  </si>
  <si>
    <t>electronics</t>
  </si>
  <si>
    <t>Houston</t>
  </si>
  <si>
    <t>All-Pro Fasteners</t>
  </si>
  <si>
    <t xml:space="preserve">Arlington </t>
  </si>
  <si>
    <t>Bolts/fasteners</t>
  </si>
  <si>
    <t>Arconic Fastening Systems &amp; Rings (Alcoa)</t>
  </si>
  <si>
    <t>Waco</t>
  </si>
  <si>
    <t>Proinlosa</t>
  </si>
  <si>
    <t>Broadwind</t>
  </si>
  <si>
    <t>Abilene</t>
  </si>
  <si>
    <t>GRI Renewable Industries</t>
  </si>
  <si>
    <t>Amarillo</t>
  </si>
  <si>
    <t>Applied Bolting Technology</t>
  </si>
  <si>
    <t>Bellows Falls</t>
  </si>
  <si>
    <t>BGB Technology</t>
  </si>
  <si>
    <t>Slipring Assembly</t>
  </si>
  <si>
    <t>Power Climber</t>
  </si>
  <si>
    <t>Seattle</t>
  </si>
  <si>
    <t>New Berlin`</t>
  </si>
  <si>
    <t>motors and drives</t>
  </si>
  <si>
    <t>Ingeteam</t>
  </si>
  <si>
    <t>Milwaukee</t>
  </si>
  <si>
    <t>Lindquist Machine</t>
  </si>
  <si>
    <t>Green Bay</t>
  </si>
  <si>
    <t>gearbox, pitch linkage, main shafts, gearbox rebuilds</t>
  </si>
  <si>
    <t>Milwaukee Gear Company</t>
  </si>
  <si>
    <t>Milwaukee Machine Works</t>
  </si>
  <si>
    <t>gearbox housings</t>
  </si>
  <si>
    <t>Rexnord (Merit) Gear</t>
  </si>
  <si>
    <t>Antigo</t>
  </si>
  <si>
    <t>Applied Plastics</t>
  </si>
  <si>
    <t>Oak Creek</t>
  </si>
  <si>
    <t>extrusions</t>
  </si>
  <si>
    <t>Bassett Mechanical</t>
  </si>
  <si>
    <t>Kaukauna</t>
  </si>
  <si>
    <t>Helwig Carbon Products</t>
  </si>
  <si>
    <t>Matenaer Corporation</t>
  </si>
  <si>
    <t>West Bend</t>
  </si>
  <si>
    <t>Plexus</t>
  </si>
  <si>
    <t>Neenah</t>
  </si>
  <si>
    <t>Electronic components</t>
  </si>
  <si>
    <t>Cooper Power Systems</t>
  </si>
  <si>
    <t>Waukesha</t>
  </si>
  <si>
    <t>Magnetek</t>
  </si>
  <si>
    <t>Menomonee Falls</t>
  </si>
  <si>
    <t>power converters</t>
  </si>
  <si>
    <t xml:space="preserve">Broadwind </t>
  </si>
  <si>
    <t>Manitowoc</t>
  </si>
  <si>
    <t>Renewable Energy</t>
  </si>
  <si>
    <t>Global</t>
  </si>
  <si>
    <t>Turbine Orders</t>
  </si>
  <si>
    <t>Onshore ASP</t>
  </si>
  <si>
    <t>National</t>
  </si>
  <si>
    <t>PPA Price</t>
  </si>
  <si>
    <t>Energy Value</t>
  </si>
  <si>
    <t>Indexed Capacity Factor (Year 2=100%)</t>
  </si>
  <si>
    <t>Figure 4.  Generation capacity additions by region (2009-2018)</t>
  </si>
  <si>
    <t>Figure 5. Wind energy penetration in subset of countries with the greatest installed wind power capacity</t>
  </si>
  <si>
    <t>Wind Energy</t>
  </si>
  <si>
    <t>EU</t>
  </si>
  <si>
    <t>in 2018</t>
  </si>
  <si>
    <t>end of 2018</t>
  </si>
  <si>
    <t>Siemens (pre-2017)</t>
  </si>
  <si>
    <t>Gamesa (pre-2017)</t>
  </si>
  <si>
    <t>Acciona (pre-2016)</t>
  </si>
  <si>
    <t>Nordex (pre-2016)</t>
  </si>
  <si>
    <t>Nordex Acciona</t>
  </si>
  <si>
    <t>Figure 9.  Annual U.S. market share of wind turbine manufacturers by MW, 2005-2018</t>
  </si>
  <si>
    <t xml:space="preserve">Energy Hardware </t>
  </si>
  <si>
    <t xml:space="preserve">Centa Corp. </t>
  </si>
  <si>
    <t>Bensenville</t>
  </si>
  <si>
    <t xml:space="preserve">SMF </t>
  </si>
  <si>
    <t>Arcosa (Trinity Structural Towers)</t>
  </si>
  <si>
    <t>Bedford</t>
  </si>
  <si>
    <t xml:space="preserve">Genzink Steel </t>
  </si>
  <si>
    <t xml:space="preserve">Great Lakes Gear Technology </t>
  </si>
  <si>
    <t xml:space="preserve">Three M Tool and Machine </t>
  </si>
  <si>
    <t xml:space="preserve">Lapeer Industries </t>
  </si>
  <si>
    <t xml:space="preserve">Columbia Gear Corporation </t>
  </si>
  <si>
    <t xml:space="preserve">Rotary Systems </t>
  </si>
  <si>
    <t>Schaeffler Bearings</t>
  </si>
  <si>
    <t xml:space="preserve">CG Power Systems </t>
  </si>
  <si>
    <t xml:space="preserve">Parker Hannifin Corp </t>
  </si>
  <si>
    <t>components (met tower equipment)</t>
  </si>
  <si>
    <t xml:space="preserve">Midwest Industrial Castings </t>
  </si>
  <si>
    <t>Superbolt Inc</t>
  </si>
  <si>
    <t>ABB Installation Products</t>
  </si>
  <si>
    <t>Colonial Heights</t>
  </si>
  <si>
    <t>before 2018</t>
  </si>
  <si>
    <t>Figure 12.  Domestic wind manufacturing capability vs. U.S. wind power capacity installations</t>
  </si>
  <si>
    <t>2021e</t>
  </si>
  <si>
    <t>2022e</t>
  </si>
  <si>
    <t>Actual wind power capacity additions (GW)</t>
  </si>
  <si>
    <t>Average forecast capacity additions (GW)</t>
  </si>
  <si>
    <t>Minimum forecast capacity additions (GW)</t>
  </si>
  <si>
    <t>Maximum forecast capacity additions (GW)</t>
  </si>
  <si>
    <t>Nacelle manufacturing capacity (GW)</t>
  </si>
  <si>
    <t>Tower production capacity (number of towers, 000s)</t>
  </si>
  <si>
    <t>Blade production capacity (number of blades, 000s)</t>
  </si>
  <si>
    <t>Average turbine capacity (GW)</t>
  </si>
  <si>
    <t>Implied tower production capacity (GW)</t>
  </si>
  <si>
    <t>Implied blade production capacity (GW)</t>
  </si>
  <si>
    <t>Gamesa/SGRE</t>
  </si>
  <si>
    <t>Figure 18.  Cumulative and 2018 wind power capacity categorized by owner type</t>
  </si>
  <si>
    <t>Figure 19.  Cumulative and 2018 wind power capacity categorized by power off-take arrangement</t>
  </si>
  <si>
    <t>Figure 65. Wind power capacity additions: historical installations and projected growth</t>
  </si>
  <si>
    <t>Figure 63. Miles of transmission projects completed, by year and voltage</t>
  </si>
  <si>
    <t>Figure 64. Transmission line activity: completed in 2018, and planned for near future</t>
  </si>
  <si>
    <t>Figure 61. State RPS policies as of May 2019</t>
  </si>
  <si>
    <t>Figure 59. Regional wholesale market value of wind in 2018, by region</t>
  </si>
  <si>
    <t>2018 $/MWh</t>
  </si>
  <si>
    <t>Figure 58. Regional wholesale market value of wind and average levelized long-term wind PPA prices over time</t>
  </si>
  <si>
    <t>Figure 60. Project-level wholesale market value of wind in 2018</t>
  </si>
  <si>
    <t>2018 Wind</t>
  </si>
  <si>
    <t>Capacity Value</t>
  </si>
  <si>
    <t>(2018 $/MWh)</t>
  </si>
  <si>
    <t>Figure 57. Wind PPA prices and natural gas fuel cost projections by calendar year over time</t>
  </si>
  <si>
    <t>Figure 56. Levelized wind and solar PPA prices and levelized gas price projections</t>
  </si>
  <si>
    <t>Figure 55. Levelized wind PPA prices by PPA execution date and region (recent sample)</t>
  </si>
  <si>
    <t>Figure 54. Generation-weighted average levelized wind PPA prices by PPA execution date and region</t>
  </si>
  <si>
    <t>All Other Regions</t>
  </si>
  <si>
    <t>Figure 53. Levelized wind PPA prices by PPA execution date and region (full sample)</t>
  </si>
  <si>
    <t>The project-level data for Figure 53 are not provided because some of the data points are confidential.</t>
  </si>
  <si>
    <t>Figure 51. Average O&amp;M costs for available data years from 2000 to 2018, by COD</t>
  </si>
  <si>
    <t>The data for Figure 51 are not provided because some of the data points are confidential.</t>
  </si>
  <si>
    <t>Figure 52.  Median annual O&amp;M costs by project age and commercial operation date</t>
  </si>
  <si>
    <t>2018 $/kW-year</t>
  </si>
  <si>
    <t>1998-2005</t>
  </si>
  <si>
    <t>2006-2011</t>
  </si>
  <si>
    <t>2012-2017</t>
  </si>
  <si>
    <t>Figure 50. Histogram of installed costs by projects and MW: 2018 projects</t>
  </si>
  <si>
    <t>2018 $/kW ≥</t>
  </si>
  <si>
    <t>2018 $/kW &lt;</t>
  </si>
  <si>
    <t>Figure 49. Installed wind power project costs by region: 2018 projects</t>
  </si>
  <si>
    <t>Figure 48. Installed wind power project costs by turbine size: 2018 projects</t>
  </si>
  <si>
    <t>Figure 47. Installed wind power project costs by project size: 2018 projects</t>
  </si>
  <si>
    <t>2018 $/kW</t>
  </si>
  <si>
    <t>Figure 46. Installed wind power project costs over time</t>
  </si>
  <si>
    <t>Figure 44. Post-COD changes in capacity factors over time suggest performance degradation</t>
  </si>
  <si>
    <t>Figure 43. Inter-annual variability in the wind resource by region and nationally</t>
  </si>
  <si>
    <t>Figure 42. Wind curtailment and penetration rates by ISO</t>
  </si>
  <si>
    <t>Figure 41. Calendar year 2018 capacity factors by commercial operation date and wind resource quality</t>
  </si>
  <si>
    <t>Figure 40. Calendar year 2018 capacity factors by wind resource quality and specific power: 1998-2017 projects</t>
  </si>
  <si>
    <t>Figure 39. 2018 capacity factors and various drivers by commercial operation date</t>
  </si>
  <si>
    <t>Figure 38. Average 2018 capacity factors by state: 1998–2017 projects</t>
  </si>
  <si>
    <t>Figure 37. Calendar year 2018 capacity factors by region: 2014–2017 projects only</t>
  </si>
  <si>
    <t>Figure 36. Average sample-wide capacity factors by calendar year</t>
  </si>
  <si>
    <t>Figure 35. Calendar year 2018 capacity factors by commercial operation date</t>
  </si>
  <si>
    <t>Figure 20.  Average turbine nameplate capacity, rotor diameter, and hub height for land-based wind projects</t>
  </si>
  <si>
    <t>Figure 23.  Trends in rotor diameter</t>
  </si>
  <si>
    <t>Class S-2</t>
  </si>
  <si>
    <t>Class S-2/3</t>
  </si>
  <si>
    <t>Class S-3</t>
  </si>
  <si>
    <t>Figure 28. Deployment of turbines originally designed for lower wind speed sites, by estimated wind resource quality</t>
  </si>
  <si>
    <t>Figure 29. U.S. map of cumulative tall tower installations</t>
  </si>
  <si>
    <t>Figure 30. U.S. map of cumulative low specific power installations</t>
  </si>
  <si>
    <t>Figure 31.  Total turbine heights proposed in FAA applications, over time</t>
  </si>
  <si>
    <t>Application Year</t>
  </si>
  <si>
    <t>% of applications 
&gt; 500 feet</t>
  </si>
  <si>
    <t>2019 (partial)</t>
  </si>
  <si>
    <t>Figure 32.  Histogram of cumulative FAA applications through May 2019 greater than 500 feet</t>
  </si>
  <si>
    <t>Figure 33.  Percent of larger projects employing multiple turbine configurations from a single OEM</t>
  </si>
  <si>
    <t>Figure 34. Change in average physical specifications of turbines that were partially repowered in 2017 and 2018</t>
  </si>
  <si>
    <t>The project-level data for Figure 55 are not provided because some of the data points are confidential.  Only the average is provided.</t>
  </si>
  <si>
    <t>The project-level data for Figure 56 are not provided because some of the data points are confidential.</t>
  </si>
  <si>
    <t>Levelized Gas</t>
  </si>
  <si>
    <t>Price Projection</t>
  </si>
  <si>
    <t>AEO 2019 Gas Price Projection (converted from $/MMBtu to 2018 $/MWh using the heat rates implied by the modeling output)</t>
  </si>
  <si>
    <t>Aggregate wind PPA prices among 34 PPAs executed 2016-2018 (2018 $/MWh)</t>
  </si>
  <si>
    <t>Figure 45.  Reported wind turbine transaction prices over time</t>
  </si>
  <si>
    <t>(2018 $/kW)</t>
  </si>
  <si>
    <t>≥1.5 &amp; &lt;2 MW</t>
  </si>
  <si>
    <t>≥2 &amp; &lt;2.5 MW</t>
  </si>
  <si>
    <t>≥2.5 &amp; &lt;3 MW</t>
  </si>
  <si>
    <t>≥3 &amp; &lt;3.5 MW</t>
  </si>
  <si>
    <t>in an earlier year</t>
  </si>
  <si>
    <t>in the year shown</t>
  </si>
  <si>
    <t>(with storage)</t>
  </si>
  <si>
    <t>(standalone)</t>
  </si>
  <si>
    <t>(total)</t>
  </si>
  <si>
    <t>Figure 7.  Generation capacity in 37 selected interconnection queues from 2014-2018, by resource type</t>
  </si>
  <si>
    <t>Figure 8.  Wind power capacity in 37 selected interconnection queues, by region</t>
  </si>
  <si>
    <t>Entered queues in an earlier year</t>
  </si>
  <si>
    <t>Entered queues in 2018</t>
  </si>
  <si>
    <t>Total in queues at end of 2018</t>
  </si>
  <si>
    <t>Figure 14.  Estimated imports of wind-powered generating sets, nacelles, towers, generators, and blades and hubs, as well as exports of wind-powered generating sets</t>
  </si>
  <si>
    <t>Imports</t>
  </si>
  <si>
    <t>Billion US$2018</t>
  </si>
  <si>
    <t>Annual Capacity Additions (GW)</t>
  </si>
  <si>
    <t>Towers **</t>
  </si>
  <si>
    <t>Other Wind-related Equipment ***</t>
  </si>
  <si>
    <t>Wind Generators and Generator Parts</t>
  </si>
  <si>
    <t>Wind Blades and Hubs</t>
  </si>
  <si>
    <t>Positive Error</t>
  </si>
  <si>
    <t>Negative Error</t>
  </si>
  <si>
    <t>* estimated imports (nacelles only - 2014-2018)</t>
  </si>
  <si>
    <t>** estimated imports (2006-2010 only)</t>
  </si>
  <si>
    <t>*** estimated imports (2006-2011 only)</t>
  </si>
  <si>
    <t>Wind-Powered Generating Sets and Nacelles*</t>
  </si>
  <si>
    <t>Figure 15.  Summary map of tracked wind-specific imports in 2018: countries of origin and U.S. districts of entry</t>
  </si>
  <si>
    <t>Total wind-specific exports to U.S., US$2018</t>
  </si>
  <si>
    <t>Total wind-specific imports by U.S. districts of entry, US$2018</t>
  </si>
  <si>
    <t>Houston-Galveston, TX</t>
  </si>
  <si>
    <t>Port Arthur, TX</t>
  </si>
  <si>
    <t>Great Falls, MT</t>
  </si>
  <si>
    <t>Laredo, TX</t>
  </si>
  <si>
    <t>Tampa, FL</t>
  </si>
  <si>
    <t>El Paso, TX</t>
  </si>
  <si>
    <t>Detroit, MI</t>
  </si>
  <si>
    <t>Vietnam</t>
  </si>
  <si>
    <t>Portland, ME</t>
  </si>
  <si>
    <t>Los Angeles, CA</t>
  </si>
  <si>
    <t>Korea, South</t>
  </si>
  <si>
    <t>Savannah, GA</t>
  </si>
  <si>
    <t>Indonesia</t>
  </si>
  <si>
    <t>Columbia-Snake, OR</t>
  </si>
  <si>
    <t>New York City, NY</t>
  </si>
  <si>
    <t>United Kingdom</t>
  </si>
  <si>
    <t>St. Louis, MO</t>
  </si>
  <si>
    <t>Chicago, IL</t>
  </si>
  <si>
    <t>Malaysia</t>
  </si>
  <si>
    <t>Charleston, SC</t>
  </si>
  <si>
    <t>Mobile, AL</t>
  </si>
  <si>
    <t>Serbia</t>
  </si>
  <si>
    <t>Minneapolis, MN</t>
  </si>
  <si>
    <t>New Orleans, LA</t>
  </si>
  <si>
    <t>Japan</t>
  </si>
  <si>
    <t>Wilmington, NC</t>
  </si>
  <si>
    <t>Taiwan</t>
  </si>
  <si>
    <t>Ogdensburg, NY</t>
  </si>
  <si>
    <t>Cleveland, OH</t>
  </si>
  <si>
    <t>Switzerland</t>
  </si>
  <si>
    <t>Providence, RI</t>
  </si>
  <si>
    <t>Baltimore, MD</t>
  </si>
  <si>
    <t>Norfolk, VA</t>
  </si>
  <si>
    <t>Morocco</t>
  </si>
  <si>
    <t>San Francisco, CA</t>
  </si>
  <si>
    <t>Finland</t>
  </si>
  <si>
    <t>San Diego, CA</t>
  </si>
  <si>
    <t>Pembina, ND</t>
  </si>
  <si>
    <t>Buffalo, NY</t>
  </si>
  <si>
    <t>Philadelphia, PA</t>
  </si>
  <si>
    <t>Seattle, WA</t>
  </si>
  <si>
    <t>Dallas-Fort Worth, TX</t>
  </si>
  <si>
    <t>Anchorage, AK</t>
  </si>
  <si>
    <t>Milwaukee, WI</t>
  </si>
  <si>
    <t>Boston, MA</t>
  </si>
  <si>
    <t>Miami, FL</t>
  </si>
  <si>
    <t>San Juan, PR</t>
  </si>
  <si>
    <t>Honolulu, HI</t>
  </si>
  <si>
    <t>Nogales, AZ</t>
  </si>
  <si>
    <t>St. Albans, VT</t>
  </si>
  <si>
    <t>Washington, DC</t>
  </si>
  <si>
    <t>Duluth, MN</t>
  </si>
  <si>
    <t>U.S. Virgin Islands</t>
  </si>
  <si>
    <t>Figure 16.  Origins of U.S. imports of selected wind turbine equipment</t>
  </si>
  <si>
    <t>Wind Powered Generating Sets</t>
  </si>
  <si>
    <t>Europe</t>
  </si>
  <si>
    <t>Asia</t>
  </si>
  <si>
    <t>North America</t>
  </si>
  <si>
    <t>Asia Other</t>
  </si>
  <si>
    <t>Europe Other</t>
  </si>
  <si>
    <t>North America Other</t>
  </si>
  <si>
    <t>South America</t>
  </si>
  <si>
    <t>Wind Generators and Parts</t>
  </si>
  <si>
    <t>Other Europe</t>
  </si>
  <si>
    <t>Other Asia</t>
  </si>
  <si>
    <t>Figure 62. Integration costs at various levels of wind power capacity penetration</t>
  </si>
  <si>
    <t>Study</t>
  </si>
  <si>
    <t>Wind Penetration (Capacity Basis)</t>
  </si>
  <si>
    <t>Integration Cost ($/MWh)</t>
  </si>
  <si>
    <t xml:space="preserve">Reference </t>
  </si>
  <si>
    <t>APS (2007)</t>
  </si>
  <si>
    <t>WECC (Non-CA)</t>
  </si>
  <si>
    <r>
      <t xml:space="preserve">Acker, T. 2007. </t>
    </r>
    <r>
      <rPr>
        <i/>
        <sz val="10"/>
        <rFont val="Arial"/>
        <family val="2"/>
      </rPr>
      <t>Arizona Public Service Wind Integration Cost Impact Study.</t>
    </r>
    <r>
      <rPr>
        <sz val="10"/>
        <rFont val="Arial"/>
        <family val="2"/>
      </rPr>
      <t xml:space="preserve"> Prepared for Arizona Public Service Company. Flagstaff, Arizona: Northern Arizona University.</t>
    </r>
  </si>
  <si>
    <t>Avista (2007)</t>
  </si>
  <si>
    <r>
      <t xml:space="preserve">EnerNex Corp. 2007. </t>
    </r>
    <r>
      <rPr>
        <i/>
        <sz val="10"/>
        <rFont val="Arial"/>
        <family val="2"/>
      </rPr>
      <t>Final Report Avista Corporation Wind Integration Study</t>
    </r>
    <r>
      <rPr>
        <sz val="10"/>
        <rFont val="Arial"/>
        <family val="2"/>
      </rPr>
      <t>. Knoxville, Tennessee: EnerNex Corporation.</t>
    </r>
  </si>
  <si>
    <t>BPA (2009)</t>
  </si>
  <si>
    <r>
      <t xml:space="preserve">Bonneville Power Administration (BPA). 2009. </t>
    </r>
    <r>
      <rPr>
        <i/>
        <sz val="10"/>
        <rFont val="Arial"/>
        <family val="2"/>
      </rPr>
      <t>2010 Wholesale Power and Transmission Rate Adjustment Proceeding (BPA-10) Administrators Final Record of Decision.</t>
    </r>
    <r>
      <rPr>
        <sz val="10"/>
        <rFont val="Arial"/>
        <family val="2"/>
      </rPr>
      <t xml:space="preserve"> Portland, Oregon: Bonneville Power Administration.</t>
    </r>
  </si>
  <si>
    <t>BPA (2011)</t>
  </si>
  <si>
    <r>
      <t xml:space="preserve">Bonneville Power Administration (BPA). 2011. </t>
    </r>
    <r>
      <rPr>
        <i/>
        <sz val="10"/>
        <rFont val="Arial"/>
        <family val="2"/>
      </rPr>
      <t>2012 Wholesale Power and Transmission Rate Adjustment Proceeding: Administrator’s Final Record of Decision</t>
    </r>
    <r>
      <rPr>
        <sz val="10"/>
        <rFont val="Arial"/>
        <family val="2"/>
      </rPr>
      <t>. Portland, Oregon: Bonneville Power Administration.</t>
    </r>
  </si>
  <si>
    <t>BPA (2013)</t>
  </si>
  <si>
    <r>
      <t xml:space="preserve">Bonneville Power Administration (BPA). 2013. </t>
    </r>
    <r>
      <rPr>
        <i/>
        <sz val="10"/>
        <rFont val="Arial"/>
        <family val="2"/>
      </rPr>
      <t>2014 Power and Transmission Rate Proceeding: Administrator’s Final Record of Decision</t>
    </r>
    <r>
      <rPr>
        <sz val="10"/>
        <rFont val="Arial"/>
        <family val="2"/>
      </rPr>
      <t>. Portland, Oregon: Bonneville Power Administration.</t>
    </r>
  </si>
  <si>
    <t>CAISO (2015)</t>
  </si>
  <si>
    <t>California ISO</t>
  </si>
  <si>
    <r>
      <t xml:space="preserve">Southern California Edison (SCE). 2015. </t>
    </r>
    <r>
      <rPr>
        <i/>
        <sz val="10"/>
        <rFont val="Arial"/>
        <family val="2"/>
      </rPr>
      <t>Report of Southern California Edison Company on Renewable Integration Cost Study for 33% Renewables Portfolio Standard.</t>
    </r>
    <r>
      <rPr>
        <sz val="10"/>
        <rFont val="Arial"/>
        <family val="2"/>
      </rPr>
      <t xml:space="preserve"> R13-12-010. San Francisco, CA: California Public Utilities Commission.; Southern California Edison (SCE). 2016. </t>
    </r>
    <r>
      <rPr>
        <i/>
        <sz val="10"/>
        <rFont val="Arial"/>
        <family val="2"/>
      </rPr>
      <t>Southern California Edison Company's Renewable Integration Cost Adder Report.</t>
    </r>
    <r>
      <rPr>
        <sz val="10"/>
        <rFont val="Arial"/>
        <family val="2"/>
      </rPr>
      <t xml:space="preserve"> R16-02-007. San Francisco, California: California Public Utilities Commission.</t>
    </r>
  </si>
  <si>
    <t>CA RPS (2009)</t>
  </si>
  <si>
    <r>
      <t>Shiu, H., M. Milligan, B. Kirby, and K. Jackson. 2006.</t>
    </r>
    <r>
      <rPr>
        <i/>
        <sz val="10"/>
        <rFont val="Arial"/>
        <family val="2"/>
      </rPr>
      <t xml:space="preserve"> California Renewables Portfolio Standard Renewable Generation Cost Analysis: Multi-Year Analysis Results and Recommendations.</t>
    </r>
    <r>
      <rPr>
        <sz val="10"/>
        <rFont val="Arial"/>
        <family val="2"/>
      </rPr>
      <t xml:space="preserve"> Consultant report prepared by the California Wind Energy Collaborative. Sacramento, California: California Energy Commission.</t>
    </r>
  </si>
  <si>
    <t>ERCOT (2012)</t>
  </si>
  <si>
    <t>Maggio, D.J. 2012. “Impacts of Wind-powered Generation Resource Integration on Prices in the ERCOT Nodal Market.” Proceedings of 2012 IEEE Power and Energy Society General Meeting. 22–26 July. San Diego, CA.</t>
  </si>
  <si>
    <t>EWITS (2010)</t>
  </si>
  <si>
    <t>Eastern Interconnection</t>
  </si>
  <si>
    <r>
      <t>EnerNex Corp. 2010.</t>
    </r>
    <r>
      <rPr>
        <i/>
        <sz val="10"/>
        <rFont val="Arial"/>
        <family val="2"/>
      </rPr>
      <t xml:space="preserve"> Eastern Wind Integration and Transmission Study. </t>
    </r>
    <r>
      <rPr>
        <sz val="10"/>
        <rFont val="Arial"/>
        <family val="2"/>
      </rPr>
      <t>NREL/SR-550-47078. Golden, Colorado: National Renewable Energy Laboratory.</t>
    </r>
  </si>
  <si>
    <t>Idaho Power (2007)</t>
  </si>
  <si>
    <r>
      <t xml:space="preserve">EnerNex Corp. and Idaho Power Co. 2007. </t>
    </r>
    <r>
      <rPr>
        <i/>
        <sz val="10"/>
        <rFont val="Arial"/>
        <family val="2"/>
      </rPr>
      <t>Operational Impacts of Integrating Wind Generation into Idaho Power's Existing Resource Portfolio: Report Addendum</t>
    </r>
    <r>
      <rPr>
        <sz val="10"/>
        <rFont val="Arial"/>
        <family val="2"/>
      </rPr>
      <t>. Boise, Idaho: Idaho Power Company.</t>
    </r>
  </si>
  <si>
    <t>Idaho Power (2012)</t>
  </si>
  <si>
    <r>
      <t>Idaho Power. 2012.</t>
    </r>
    <r>
      <rPr>
        <i/>
        <sz val="10"/>
        <rFont val="Arial"/>
        <family val="2"/>
      </rPr>
      <t xml:space="preserve"> Wind Integration Study Report</t>
    </r>
    <r>
      <rPr>
        <sz val="10"/>
        <rFont val="Arial"/>
        <family val="2"/>
      </rPr>
      <t>. Boise, ID: Idaho Power.</t>
    </r>
  </si>
  <si>
    <t>MN-MISO (2006)</t>
  </si>
  <si>
    <t>Midcontinent ISO</t>
  </si>
  <si>
    <r>
      <t>EnerNex Corp. and WindLogics Inc. 2006.</t>
    </r>
    <r>
      <rPr>
        <i/>
        <sz val="10"/>
        <rFont val="Arial"/>
        <family val="2"/>
      </rPr>
      <t xml:space="preserve"> Final Report – 2006 Minnesota Wind Integration Study, Volume I.</t>
    </r>
    <r>
      <rPr>
        <sz val="10"/>
        <rFont val="Arial"/>
        <family val="2"/>
      </rPr>
      <t xml:space="preserve"> Prepared for the Minnesota Public Utilities Commission. Knoxville, Tennessee: EnerNex Corporation.</t>
    </r>
  </si>
  <si>
    <t>Nebraska (2010)</t>
  </si>
  <si>
    <t>Southwest Power Pool</t>
  </si>
  <si>
    <r>
      <t xml:space="preserve">EnerNex Corp., Ventyx, Nebraska Power Association. 2010. </t>
    </r>
    <r>
      <rPr>
        <i/>
        <sz val="10"/>
        <rFont val="Arial"/>
        <family val="2"/>
      </rPr>
      <t>Nebraska Statewide Wind Integration Study</t>
    </r>
    <r>
      <rPr>
        <sz val="10"/>
        <rFont val="Arial"/>
        <family val="2"/>
      </rPr>
      <t>. NREL/SR-550-47519. Golden, CO: National Renewable Energy Lab.</t>
    </r>
  </si>
  <si>
    <t>Northwestern (2012)</t>
  </si>
  <si>
    <r>
      <t>NorthWestern Energy. 2012.</t>
    </r>
    <r>
      <rPr>
        <i/>
        <sz val="10"/>
        <rFont val="Arial"/>
        <family val="2"/>
      </rPr>
      <t xml:space="preserve"> Electric Supply Resource Planning and Procurement Plan: Volume 2 Description of Resources.</t>
    </r>
    <r>
      <rPr>
        <sz val="10"/>
        <rFont val="Arial"/>
        <family val="2"/>
      </rPr>
      <t xml:space="preserve"> Butte, Montana: NorthWestern Energy.</t>
    </r>
  </si>
  <si>
    <t>Pacificorp (2005)</t>
  </si>
  <si>
    <r>
      <t xml:space="preserve">PacifiCorp. 2005. </t>
    </r>
    <r>
      <rPr>
        <i/>
        <sz val="10"/>
        <rFont val="Arial"/>
        <family val="2"/>
      </rPr>
      <t>Technical Appendix for the 2004 Integrated Resource Plan.</t>
    </r>
    <r>
      <rPr>
        <sz val="10"/>
        <rFont val="Arial"/>
        <family val="2"/>
      </rPr>
      <t xml:space="preserve"> Portland, Oregon: PacifiCorp.</t>
    </r>
  </si>
  <si>
    <t>Pacificorp (2007)</t>
  </si>
  <si>
    <r>
      <t xml:space="preserve">PacifiCorp. 2007. </t>
    </r>
    <r>
      <rPr>
        <i/>
        <sz val="10"/>
        <rFont val="Arial"/>
        <family val="2"/>
      </rPr>
      <t>Technical Appendix for the 2007 Integrated Resource Plan</t>
    </r>
    <r>
      <rPr>
        <sz val="10"/>
        <rFont val="Arial"/>
        <family val="2"/>
      </rPr>
      <t>. Portland, Oregon:PacifiCorp.</t>
    </r>
  </si>
  <si>
    <t>Pacificorp (2010)</t>
  </si>
  <si>
    <r>
      <t xml:space="preserve">PacifiCorp. 2010. </t>
    </r>
    <r>
      <rPr>
        <i/>
        <sz val="10"/>
        <rFont val="Arial"/>
        <family val="2"/>
      </rPr>
      <t>2010 Wind Integration Study.</t>
    </r>
    <r>
      <rPr>
        <sz val="10"/>
        <rFont val="Arial"/>
        <family val="2"/>
      </rPr>
      <t xml:space="preserve"> Portland, Oregon: PacifiCorp.</t>
    </r>
  </si>
  <si>
    <t>Pacificorp (2012)</t>
  </si>
  <si>
    <r>
      <t xml:space="preserve">PacifiCorp. 2012. </t>
    </r>
    <r>
      <rPr>
        <i/>
        <sz val="10"/>
        <rFont val="Arial"/>
        <family val="2"/>
      </rPr>
      <t>2012 Wind Integration Resource Study – DRAFT</t>
    </r>
    <r>
      <rPr>
        <sz val="10"/>
        <rFont val="Arial"/>
        <family val="2"/>
      </rPr>
      <t>. Portland, Oregon: PacifiCorp.</t>
    </r>
  </si>
  <si>
    <t>Pacificorp (2014)</t>
  </si>
  <si>
    <r>
      <t xml:space="preserve">PacifiCorp. 2015. </t>
    </r>
    <r>
      <rPr>
        <i/>
        <sz val="10"/>
        <rFont val="Arial"/>
        <family val="2"/>
      </rPr>
      <t>2015 Integrated Resource Plan: Volume II - Appendices.</t>
    </r>
    <r>
      <rPr>
        <sz val="10"/>
        <rFont val="Arial"/>
        <family val="2"/>
      </rPr>
      <t xml:space="preserve"> Portland, Oregon: PacifiCorp.</t>
    </r>
  </si>
  <si>
    <t>Pacificorp (2017)</t>
  </si>
  <si>
    <r>
      <t>PacifiCorp. 2017.</t>
    </r>
    <r>
      <rPr>
        <i/>
        <sz val="10"/>
        <rFont val="Arial"/>
        <family val="2"/>
      </rPr>
      <t xml:space="preserve"> 2017 Integrated Resource Plan</t>
    </r>
    <r>
      <rPr>
        <sz val="10"/>
        <rFont val="Arial"/>
        <family val="2"/>
      </rPr>
      <t xml:space="preserve">. Portland, Oregon: PacifiCorp. </t>
    </r>
  </si>
  <si>
    <t>Portland General Electric (2011)</t>
  </si>
  <si>
    <r>
      <t>Portland General Electric and EnerNex Corp. 2011.</t>
    </r>
    <r>
      <rPr>
        <i/>
        <sz val="10"/>
        <rFont val="Arial"/>
        <family val="2"/>
      </rPr>
      <t xml:space="preserve"> PGE Wind Integration Study Phase II</t>
    </r>
    <r>
      <rPr>
        <sz val="10"/>
        <rFont val="Arial"/>
        <family val="2"/>
      </rPr>
      <t>. Portland, Oregon: Portland General Electric.</t>
    </r>
  </si>
  <si>
    <t>Portland General Electric (2013)</t>
  </si>
  <si>
    <r>
      <t xml:space="preserve">Portland General Electric. 2014. </t>
    </r>
    <r>
      <rPr>
        <i/>
        <sz val="10"/>
        <rFont val="Arial"/>
        <family val="2"/>
      </rPr>
      <t xml:space="preserve">PGE 2013 IRP Report: Appendix D PGE Wind Integration Study Phase. </t>
    </r>
    <r>
      <rPr>
        <sz val="10"/>
        <rFont val="Arial"/>
        <family val="2"/>
      </rPr>
      <t>Portland, Oregon: Portland General Electric.</t>
    </r>
  </si>
  <si>
    <t>Puget Sound Energy (2007)</t>
  </si>
  <si>
    <r>
      <t xml:space="preserve">Puget Sound Energy. 2007. </t>
    </r>
    <r>
      <rPr>
        <i/>
        <sz val="10"/>
        <rFont val="Arial"/>
        <family val="2"/>
      </rPr>
      <t>2007 Integrated Resource Plan, Appendix G-Wind Integration Studies.</t>
    </r>
    <r>
      <rPr>
        <sz val="10"/>
        <rFont val="Arial"/>
        <family val="2"/>
      </rPr>
      <t xml:space="preserve"> Bellevue, Washington: Puget Sound Energy.</t>
    </r>
  </si>
  <si>
    <t>SPP-SERC (2011)</t>
  </si>
  <si>
    <r>
      <t xml:space="preserve">Electric Power Research Institute (EPRI). 2011. </t>
    </r>
    <r>
      <rPr>
        <i/>
        <sz val="10"/>
        <rFont val="Arial"/>
        <family val="2"/>
      </rPr>
      <t>DOE: Integrating Midwest Wind Energy into Southeast Electricity Markets.</t>
    </r>
    <r>
      <rPr>
        <sz val="10"/>
        <rFont val="Arial"/>
        <family val="2"/>
      </rPr>
      <t xml:space="preserve"> Knoxville, Tennessee: Electric Power Research Institute.</t>
    </r>
  </si>
  <si>
    <t>We Energies (2003)</t>
  </si>
  <si>
    <r>
      <t>Electrotek Concepts, Inc. 2003.</t>
    </r>
    <r>
      <rPr>
        <i/>
        <sz val="10"/>
        <rFont val="Arial"/>
        <family val="2"/>
      </rPr>
      <t xml:space="preserve"> Systems Operations Impacts of Wind Generation Integration Study.</t>
    </r>
    <r>
      <rPr>
        <sz val="10"/>
        <rFont val="Arial"/>
        <family val="2"/>
      </rPr>
      <t xml:space="preserve"> Prepared for We Energies. Knoxville, Tennessee: Electrotek Concepts.</t>
    </r>
  </si>
  <si>
    <t>Xcel-MNDOC (2004)</t>
  </si>
  <si>
    <r>
      <t xml:space="preserve">EnerNex Corp. and WindLogics Inc. 2004. </t>
    </r>
    <r>
      <rPr>
        <i/>
        <sz val="10"/>
        <rFont val="Arial"/>
        <family val="2"/>
      </rPr>
      <t>Wind Integration Study—Final Report.</t>
    </r>
    <r>
      <rPr>
        <sz val="10"/>
        <rFont val="Arial"/>
        <family val="2"/>
      </rPr>
      <t xml:space="preserve"> Prepared for Xcel Energy and Minnesota Department of Commerce. Knoxville, Tennessee: EnerNex Corporation.</t>
    </r>
  </si>
  <si>
    <t>Xcel-NSP (2015)</t>
  </si>
  <si>
    <r>
      <t xml:space="preserve">Northern States Power (NSP). 2015. </t>
    </r>
    <r>
      <rPr>
        <i/>
        <sz val="10"/>
        <rFont val="Arial"/>
        <family val="2"/>
      </rPr>
      <t xml:space="preserve">2015 Resource Plan: Appendix E – Renewable Energy. </t>
    </r>
    <r>
      <rPr>
        <sz val="10"/>
        <rFont val="Arial"/>
        <family val="2"/>
      </rPr>
      <t>Xcel Energy.</t>
    </r>
  </si>
  <si>
    <t>Xcel-PSCo (2006)</t>
  </si>
  <si>
    <r>
      <t>EnerNex Corp. 2006.</t>
    </r>
    <r>
      <rPr>
        <i/>
        <sz val="10"/>
        <rFont val="Arial"/>
        <family val="2"/>
      </rPr>
      <t xml:space="preserve"> Wind Integration Study for Public Service Company of Colorado.</t>
    </r>
    <r>
      <rPr>
        <sz val="10"/>
        <rFont val="Arial"/>
        <family val="2"/>
      </rPr>
      <t xml:space="preserve"> Prepared for Xcel Energy. Denver, Colorado: Xcel Energy.</t>
    </r>
  </si>
  <si>
    <t>Xcel-PSCo (2008)</t>
  </si>
  <si>
    <r>
      <t xml:space="preserve">EnerNex Corp. 2008. </t>
    </r>
    <r>
      <rPr>
        <i/>
        <sz val="10"/>
        <rFont val="Arial"/>
        <family val="2"/>
      </rPr>
      <t>Wind Integration Study for Public Service of Colorado, Addendum, Detailed Analysis of 20% Wind Penetration.</t>
    </r>
    <r>
      <rPr>
        <sz val="10"/>
        <rFont val="Arial"/>
        <family val="2"/>
      </rPr>
      <t xml:space="preserve"> Prepared for Xcel Energy. Denver, Colorado: Xcel Energy.</t>
    </r>
  </si>
  <si>
    <t>Xcel-PSCo (2011)</t>
  </si>
  <si>
    <r>
      <t xml:space="preserve">Xcel Energy. 2011. </t>
    </r>
    <r>
      <rPr>
        <i/>
        <sz val="10"/>
        <rFont val="Arial"/>
        <family val="2"/>
      </rPr>
      <t xml:space="preserve">Wind Induced Coal Plant Cycling Costs and the Implications of Wind Curtailment for Public Service of Colorado. </t>
    </r>
    <r>
      <rPr>
        <sz val="10"/>
        <rFont val="Arial"/>
        <family val="2"/>
      </rPr>
      <t>Denver, Colorado: Xcel Energy.; Xcel Energy and EnerNex Corp. 2011. Public Service Company of Colorado 2 GW and 3 GW Wind Integration Cost Study. Denver, Colorado: Xcel Energy.</t>
    </r>
  </si>
  <si>
    <t xml:space="preserve">Xcel-PSCo (2011) </t>
  </si>
  <si>
    <t>Xcel-PSCo (2017)</t>
  </si>
  <si>
    <t>Xcel Energy. 2017. Addendum to: Wind and Solar-Induced Coal Plant Cycling and Curtailment Costs for Public Service Company of Colorado. Denver, Colorado: Xcel Energy.; Xcel Energy and EnerNex Corp. 2011. 4.5 GW Wind Integration Cost Study on the Public Service Company of Colorado System. Denver, Colorado: Xcel Energy.</t>
  </si>
  <si>
    <t xml:space="preserve">Xcel-PSCo (2017) </t>
  </si>
  <si>
    <t>Xcel-UWIG (2003)</t>
  </si>
  <si>
    <r>
      <t>Brooks, D., E. Lo, R. Zavadil, S. Santoso, and J. Smith. 2003.</t>
    </r>
    <r>
      <rPr>
        <i/>
        <sz val="10"/>
        <rFont val="Arial"/>
        <family val="2"/>
      </rPr>
      <t xml:space="preserve"> Characterizing the Impact of Significant Wind Generation Facilities on Bulk Power System Operations Planning: Xcel Energy – North Case Study. </t>
    </r>
    <r>
      <rPr>
        <sz val="10"/>
        <rFont val="Arial"/>
        <family val="2"/>
      </rPr>
      <t>Prepared for the Utility Wind Integration Group. Arlington, Virginia: Electrotek Concepts.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</si>
</sst>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0.000"/>
    <numFmt numFmtId="166" formatCode="0.0%"/>
    <numFmt numFmtId="167" formatCode="&quot;$&quot;#,##0.0"/>
    <numFmt numFmtId="168" formatCode="_(* #,##0_);_(* \(#,##0\);_(* &quot;-&quot;??_);_(@_)"/>
    <numFmt numFmtId="169" formatCode="#,##0.0"/>
    <numFmt numFmtId="170" formatCode="#,##0.000"/>
    <numFmt numFmtId="171" formatCode="#,##0\ &quot;MW&quot;"/>
    <numFmt numFmtId="172" formatCode="#,##0\ &quot;projects&quot;"/>
    <numFmt numFmtId="173" formatCode="#,##0\ &quot;project&quot;"/>
    <numFmt numFmtId="174" formatCode="0.000000"/>
    <numFmt numFmtId="175" formatCode="&quot;$&quot;#,##0.0000_);\(&quot;$&quot;#,##0.0000\)"/>
    <numFmt numFmtId="176" formatCode="_(* #,##0.0_);_(* \(#,##0.0\);_(* &quot;-&quot;??_);_(@_)"/>
    <numFmt numFmtId="177" formatCode="_(* #,##0.000_);_(* \(#,##0.000\);_(* &quot;-&quot;??_);_(@_)"/>
    <numFmt numFmtId="178" formatCode="&quot;$&quot;#,##0.0_);\(&quot;$&quot;#,##0.0\)"/>
    <numFmt numFmtId="179" formatCode="&quot;$&quot;#,##0.00"/>
  </numFmts>
  <fonts count="38" x14ac:knownFonts="1">
    <font>
      <sz val="10"/>
      <name val="Arial"/>
    </font>
    <font>
      <sz val="11"/>
      <color indexed="8"/>
      <name val="Calibri"/>
      <family val="2"/>
    </font>
    <font>
      <sz val="10"/>
      <name val="Arial"/>
      <family val="2"/>
    </font>
    <font>
      <sz val="8"/>
      <name val="Arial"/>
      <family val="2"/>
    </font>
    <font>
      <sz val="11"/>
      <name val="Calibri"/>
      <family val="2"/>
    </font>
    <font>
      <b/>
      <sz val="10"/>
      <name val="Arial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9"/>
      <name val="Arial"/>
      <family val="2"/>
    </font>
    <font>
      <b/>
      <i/>
      <sz val="10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sz val="10"/>
      <name val="Arial"/>
      <family val="2"/>
    </font>
    <font>
      <sz val="9"/>
      <color indexed="81"/>
      <name val="Tahoma"/>
      <family val="2"/>
    </font>
    <font>
      <b/>
      <vertAlign val="superscript"/>
      <sz val="10"/>
      <name val="Arial"/>
      <family val="2"/>
    </font>
    <font>
      <u/>
      <sz val="10"/>
      <name val="Arial"/>
      <family val="2"/>
    </font>
    <font>
      <b/>
      <sz val="10"/>
      <color indexed="8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i/>
      <sz val="11"/>
      <name val="Calibri"/>
      <family val="2"/>
    </font>
    <font>
      <b/>
      <sz val="11"/>
      <name val="Calibri"/>
      <family val="2"/>
    </font>
    <font>
      <i/>
      <sz val="10"/>
      <name val="Arial"/>
      <family val="2"/>
    </font>
    <font>
      <sz val="12"/>
      <name val="Calibri"/>
      <family val="2"/>
    </font>
    <font>
      <b/>
      <sz val="10"/>
      <name val="Arial"/>
      <family val="2"/>
      <charset val="204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9"/>
      <color theme="1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indexed="8"/>
      <name val="Calibri"/>
      <family val="2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7">
    <xf numFmtId="0" fontId="0" fillId="0" borderId="0"/>
    <xf numFmtId="43" fontId="2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7" fillId="0" borderId="0"/>
    <xf numFmtId="0" fontId="25" fillId="0" borderId="0"/>
    <xf numFmtId="0" fontId="2" fillId="0" borderId="0"/>
    <xf numFmtId="0" fontId="26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8" fillId="0" borderId="0"/>
    <xf numFmtId="0" fontId="8" fillId="0" borderId="0"/>
    <xf numFmtId="9" fontId="2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25" fillId="0" borderId="0" applyFont="0" applyFill="0" applyBorder="0" applyAlignment="0" applyProtection="0"/>
    <xf numFmtId="174" fontId="7" fillId="0" borderId="0">
      <alignment horizontal="left" wrapText="1"/>
    </xf>
  </cellStyleXfs>
  <cellXfs count="414">
    <xf numFmtId="0" fontId="0" fillId="0" borderId="0" xfId="0"/>
    <xf numFmtId="0" fontId="0" fillId="0" borderId="0" xfId="0" applyAlignment="1">
      <alignment horizontal="center"/>
    </xf>
    <xf numFmtId="166" fontId="0" fillId="0" borderId="0" xfId="0" applyNumberFormat="1"/>
    <xf numFmtId="0" fontId="5" fillId="0" borderId="0" xfId="0" applyFont="1"/>
    <xf numFmtId="0" fontId="6" fillId="0" borderId="0" xfId="0" applyFont="1"/>
    <xf numFmtId="0" fontId="7" fillId="0" borderId="0" xfId="0" applyFont="1"/>
    <xf numFmtId="168" fontId="2" fillId="0" borderId="0" xfId="1" applyNumberFormat="1" applyAlignment="1">
      <alignment horizontal="center"/>
    </xf>
    <xf numFmtId="168" fontId="2" fillId="0" borderId="0" xfId="1" applyNumberFormat="1"/>
    <xf numFmtId="168" fontId="2" fillId="0" borderId="0" xfId="1" applyNumberFormat="1" applyFill="1"/>
    <xf numFmtId="3" fontId="2" fillId="0" borderId="0" xfId="1" applyNumberFormat="1"/>
    <xf numFmtId="0" fontId="5" fillId="0" borderId="0" xfId="0" applyFont="1" applyAlignment="1">
      <alignment horizontal="center"/>
    </xf>
    <xf numFmtId="3" fontId="0" fillId="0" borderId="0" xfId="0" applyNumberFormat="1"/>
    <xf numFmtId="0" fontId="0" fillId="0" borderId="2" xfId="0" applyBorder="1" applyAlignment="1">
      <alignment horizontal="center"/>
    </xf>
    <xf numFmtId="170" fontId="0" fillId="0" borderId="3" xfId="0" applyNumberFormat="1" applyBorder="1" applyAlignment="1">
      <alignment horizontal="center"/>
    </xf>
    <xf numFmtId="170" fontId="0" fillId="0" borderId="4" xfId="0" applyNumberFormat="1" applyBorder="1" applyAlignment="1">
      <alignment horizontal="center"/>
    </xf>
    <xf numFmtId="170" fontId="0" fillId="0" borderId="5" xfId="0" applyNumberFormat="1" applyBorder="1" applyAlignment="1">
      <alignment horizontal="center"/>
    </xf>
    <xf numFmtId="9" fontId="2" fillId="0" borderId="4" xfId="13" applyBorder="1" applyAlignment="1">
      <alignment horizontal="center"/>
    </xf>
    <xf numFmtId="9" fontId="2" fillId="0" borderId="5" xfId="13" applyBorder="1" applyAlignment="1">
      <alignment horizontal="center"/>
    </xf>
    <xf numFmtId="1" fontId="0" fillId="0" borderId="2" xfId="0" applyNumberFormat="1" applyFill="1" applyBorder="1" applyAlignment="1">
      <alignment horizontal="center"/>
    </xf>
    <xf numFmtId="9" fontId="2" fillId="0" borderId="4" xfId="13" applyNumberFormat="1" applyBorder="1" applyAlignment="1">
      <alignment horizontal="center"/>
    </xf>
    <xf numFmtId="9" fontId="2" fillId="0" borderId="5" xfId="13" applyNumberFormat="1" applyBorder="1" applyAlignment="1">
      <alignment horizontal="center"/>
    </xf>
    <xf numFmtId="5" fontId="0" fillId="0" borderId="0" xfId="0" applyNumberFormat="1"/>
    <xf numFmtId="5" fontId="5" fillId="0" borderId="0" xfId="0" applyNumberFormat="1" applyFont="1"/>
    <xf numFmtId="172" fontId="0" fillId="0" borderId="0" xfId="0" applyNumberFormat="1"/>
    <xf numFmtId="171" fontId="0" fillId="0" borderId="0" xfId="0" applyNumberFormat="1"/>
    <xf numFmtId="172" fontId="5" fillId="0" borderId="0" xfId="0" applyNumberFormat="1" applyFont="1"/>
    <xf numFmtId="171" fontId="5" fillId="0" borderId="0" xfId="0" applyNumberFormat="1" applyFont="1"/>
    <xf numFmtId="171" fontId="0" fillId="0" borderId="0" xfId="0" applyNumberFormat="1" applyFill="1" applyAlignment="1">
      <alignment horizontal="center"/>
    </xf>
    <xf numFmtId="172" fontId="0" fillId="0" borderId="0" xfId="0" applyNumberFormat="1" applyFill="1" applyAlignment="1">
      <alignment horizontal="center"/>
    </xf>
    <xf numFmtId="171" fontId="5" fillId="0" borderId="0" xfId="0" applyNumberFormat="1" applyFont="1" applyFill="1" applyAlignment="1">
      <alignment horizontal="center"/>
    </xf>
    <xf numFmtId="172" fontId="5" fillId="0" borderId="0" xfId="0" applyNumberFormat="1" applyFont="1" applyFill="1" applyAlignment="1">
      <alignment horizontal="center"/>
    </xf>
    <xf numFmtId="10" fontId="2" fillId="0" borderId="0" xfId="13" applyNumberFormat="1"/>
    <xf numFmtId="10" fontId="2" fillId="0" borderId="0" xfId="13" applyNumberFormat="1" applyAlignment="1">
      <alignment horizontal="center"/>
    </xf>
    <xf numFmtId="171" fontId="11" fillId="0" borderId="0" xfId="0" applyNumberFormat="1" applyFont="1" applyFill="1"/>
    <xf numFmtId="172" fontId="11" fillId="0" borderId="0" xfId="0" applyNumberFormat="1" applyFont="1" applyFill="1"/>
    <xf numFmtId="0" fontId="9" fillId="0" borderId="0" xfId="0" applyFont="1" applyFill="1" applyAlignment="1">
      <alignment horizontal="right"/>
    </xf>
    <xf numFmtId="166" fontId="9" fillId="0" borderId="0" xfId="0" applyNumberFormat="1" applyFont="1" applyFill="1"/>
    <xf numFmtId="166" fontId="0" fillId="0" borderId="0" xfId="0" applyNumberFormat="1" applyAlignment="1">
      <alignment horizontal="center"/>
    </xf>
    <xf numFmtId="164" fontId="0" fillId="0" borderId="0" xfId="0" applyNumberFormat="1"/>
    <xf numFmtId="0" fontId="5" fillId="2" borderId="3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8" fillId="0" borderId="2" xfId="10" applyFont="1" applyFill="1" applyBorder="1" applyAlignment="1">
      <alignment horizontal="center"/>
    </xf>
    <xf numFmtId="0" fontId="0" fillId="0" borderId="0" xfId="0" applyFill="1"/>
    <xf numFmtId="0" fontId="0" fillId="0" borderId="0" xfId="0" applyAlignment="1">
      <alignment horizontal="right"/>
    </xf>
    <xf numFmtId="164" fontId="5" fillId="0" borderId="0" xfId="0" applyNumberFormat="1" applyFont="1"/>
    <xf numFmtId="9" fontId="2" fillId="0" borderId="3" xfId="13" applyNumberFormat="1" applyBorder="1" applyAlignment="1">
      <alignment horizontal="center"/>
    </xf>
    <xf numFmtId="5" fontId="13" fillId="0" borderId="0" xfId="0" applyNumberFormat="1" applyFont="1"/>
    <xf numFmtId="0" fontId="6" fillId="0" borderId="0" xfId="0" applyFont="1" applyFill="1"/>
    <xf numFmtId="0" fontId="6" fillId="2" borderId="0" xfId="0" applyFont="1" applyFill="1"/>
    <xf numFmtId="2" fontId="0" fillId="0" borderId="0" xfId="0" applyNumberFormat="1"/>
    <xf numFmtId="0" fontId="2" fillId="0" borderId="0" xfId="0" applyFont="1"/>
    <xf numFmtId="5" fontId="2" fillId="0" borderId="0" xfId="0" applyNumberFormat="1" applyFont="1"/>
    <xf numFmtId="0" fontId="1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Fill="1" applyAlignment="1">
      <alignment horizontal="center"/>
    </xf>
    <xf numFmtId="3" fontId="0" fillId="0" borderId="0" xfId="0" applyNumberFormat="1" applyFill="1"/>
    <xf numFmtId="7" fontId="0" fillId="0" borderId="0" xfId="0" applyNumberForma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9" fontId="2" fillId="0" borderId="0" xfId="13" applyFont="1" applyFill="1" applyAlignment="1">
      <alignment horizontal="center"/>
    </xf>
    <xf numFmtId="171" fontId="8" fillId="0" borderId="0" xfId="0" applyNumberFormat="1" applyFont="1" applyFill="1"/>
    <xf numFmtId="172" fontId="8" fillId="0" borderId="0" xfId="0" applyNumberFormat="1" applyFont="1" applyFill="1"/>
    <xf numFmtId="3" fontId="2" fillId="0" borderId="0" xfId="0" applyNumberFormat="1" applyFont="1" applyFill="1"/>
    <xf numFmtId="7" fontId="2" fillId="0" borderId="0" xfId="0" applyNumberFormat="1" applyFont="1" applyFill="1"/>
    <xf numFmtId="166" fontId="2" fillId="0" borderId="0" xfId="13" applyNumberFormat="1" applyFont="1" applyFill="1" applyAlignment="1">
      <alignment horizontal="center"/>
    </xf>
    <xf numFmtId="7" fontId="2" fillId="0" borderId="0" xfId="0" applyNumberFormat="1" applyFont="1" applyFill="1" applyAlignment="1">
      <alignment horizontal="center"/>
    </xf>
    <xf numFmtId="7" fontId="0" fillId="0" borderId="0" xfId="0" applyNumberFormat="1" applyFill="1" applyAlignment="1">
      <alignment horizontal="center"/>
    </xf>
    <xf numFmtId="175" fontId="0" fillId="0" borderId="0" xfId="0" applyNumberFormat="1" applyFill="1" applyAlignment="1">
      <alignment horizontal="center"/>
    </xf>
    <xf numFmtId="7" fontId="0" fillId="0" borderId="0" xfId="0" applyNumberFormat="1" applyAlignment="1">
      <alignment horizontal="center"/>
    </xf>
    <xf numFmtId="0" fontId="0" fillId="0" borderId="0" xfId="0" applyFill="1" applyAlignment="1">
      <alignment horizontal="right"/>
    </xf>
    <xf numFmtId="172" fontId="0" fillId="0" borderId="0" xfId="0" applyNumberFormat="1" applyFill="1"/>
    <xf numFmtId="171" fontId="0" fillId="0" borderId="0" xfId="0" applyNumberFormat="1" applyFill="1"/>
    <xf numFmtId="5" fontId="0" fillId="0" borderId="0" xfId="0" applyNumberFormat="1" applyFill="1"/>
    <xf numFmtId="0" fontId="5" fillId="0" borderId="0" xfId="0" applyFont="1" applyFill="1" applyAlignment="1">
      <alignment horizontal="center"/>
    </xf>
    <xf numFmtId="172" fontId="5" fillId="0" borderId="0" xfId="0" applyNumberFormat="1" applyFont="1" applyFill="1"/>
    <xf numFmtId="171" fontId="5" fillId="0" borderId="0" xfId="0" applyNumberFormat="1" applyFont="1" applyFill="1"/>
    <xf numFmtId="168" fontId="0" fillId="0" borderId="0" xfId="1" applyNumberFormat="1" applyFont="1"/>
    <xf numFmtId="0" fontId="10" fillId="0" borderId="0" xfId="0" applyFont="1" applyAlignment="1">
      <alignment horizontal="left"/>
    </xf>
    <xf numFmtId="0" fontId="17" fillId="0" borderId="0" xfId="0" applyFont="1" applyFill="1"/>
    <xf numFmtId="9" fontId="8" fillId="0" borderId="0" xfId="13" applyNumberFormat="1" applyFont="1" applyFill="1"/>
    <xf numFmtId="3" fontId="8" fillId="0" borderId="0" xfId="13" applyNumberFormat="1" applyFont="1" applyFill="1"/>
    <xf numFmtId="0" fontId="16" fillId="0" borderId="0" xfId="0" applyFont="1" applyAlignment="1">
      <alignment horizontal="center"/>
    </xf>
    <xf numFmtId="0" fontId="4" fillId="0" borderId="0" xfId="0" applyFont="1"/>
    <xf numFmtId="0" fontId="19" fillId="0" borderId="0" xfId="0" applyFont="1"/>
    <xf numFmtId="0" fontId="18" fillId="0" borderId="0" xfId="0" applyFont="1"/>
    <xf numFmtId="2" fontId="19" fillId="0" borderId="0" xfId="0" applyNumberFormat="1" applyFont="1"/>
    <xf numFmtId="0" fontId="28" fillId="0" borderId="0" xfId="0" applyFont="1"/>
    <xf numFmtId="166" fontId="5" fillId="0" borderId="0" xfId="13" applyNumberFormat="1" applyFont="1" applyFill="1" applyAlignment="1">
      <alignment horizontal="center"/>
    </xf>
    <xf numFmtId="171" fontId="12" fillId="0" borderId="0" xfId="0" applyNumberFormat="1" applyFont="1" applyFill="1"/>
    <xf numFmtId="172" fontId="12" fillId="0" borderId="0" xfId="0" applyNumberFormat="1" applyFont="1" applyFill="1"/>
    <xf numFmtId="10" fontId="29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/>
    <xf numFmtId="10" fontId="30" fillId="0" borderId="0" xfId="0" applyNumberFormat="1" applyFont="1" applyFill="1" applyBorder="1" applyAlignment="1">
      <alignment horizontal="center" vertical="center" wrapText="1"/>
    </xf>
    <xf numFmtId="3" fontId="2" fillId="0" borderId="0" xfId="1" applyNumberFormat="1" applyAlignment="1">
      <alignment horizontal="center"/>
    </xf>
    <xf numFmtId="166" fontId="0" fillId="0" borderId="0" xfId="13" applyNumberFormat="1" applyFont="1"/>
    <xf numFmtId="0" fontId="10" fillId="0" borderId="0" xfId="0" applyFont="1"/>
    <xf numFmtId="0" fontId="10" fillId="0" borderId="0" xfId="0" applyFont="1" applyAlignment="1">
      <alignment horizontal="center"/>
    </xf>
    <xf numFmtId="173" fontId="0" fillId="0" borderId="0" xfId="0" applyNumberFormat="1"/>
    <xf numFmtId="0" fontId="6" fillId="0" borderId="0" xfId="5" applyFont="1" applyAlignment="1">
      <alignment horizontal="left"/>
    </xf>
    <xf numFmtId="0" fontId="2" fillId="0" borderId="0" xfId="5"/>
    <xf numFmtId="0" fontId="2" fillId="0" borderId="0" xfId="5" applyAlignment="1">
      <alignment horizontal="left"/>
    </xf>
    <xf numFmtId="0" fontId="31" fillId="3" borderId="2" xfId="4" applyFont="1" applyFill="1" applyBorder="1" applyAlignment="1">
      <alignment horizontal="center"/>
    </xf>
    <xf numFmtId="0" fontId="5" fillId="0" borderId="2" xfId="5" applyFont="1" applyBorder="1" applyAlignment="1">
      <alignment horizontal="left"/>
    </xf>
    <xf numFmtId="2" fontId="4" fillId="3" borderId="2" xfId="15" applyNumberFormat="1" applyFont="1" applyFill="1" applyBorder="1" applyAlignment="1">
      <alignment horizontal="center"/>
    </xf>
    <xf numFmtId="1" fontId="4" fillId="3" borderId="2" xfId="15" applyNumberFormat="1" applyFont="1" applyFill="1" applyBorder="1" applyAlignment="1">
      <alignment horizontal="center"/>
    </xf>
    <xf numFmtId="0" fontId="6" fillId="0" borderId="0" xfId="5" applyFont="1"/>
    <xf numFmtId="0" fontId="31" fillId="0" borderId="2" xfId="4" applyFont="1" applyBorder="1" applyAlignment="1">
      <alignment horizontal="center"/>
    </xf>
    <xf numFmtId="0" fontId="31" fillId="0" borderId="2" xfId="4" applyFont="1" applyBorder="1"/>
    <xf numFmtId="166" fontId="4" fillId="3" borderId="2" xfId="13" applyNumberFormat="1" applyFont="1" applyFill="1" applyBorder="1" applyAlignment="1">
      <alignment horizontal="center"/>
    </xf>
    <xf numFmtId="0" fontId="31" fillId="0" borderId="2" xfId="4" applyFont="1" applyBorder="1" applyAlignment="1"/>
    <xf numFmtId="164" fontId="32" fillId="3" borderId="2" xfId="4" applyNumberFormat="1" applyFont="1" applyFill="1" applyBorder="1" applyAlignment="1">
      <alignment horizontal="center"/>
    </xf>
    <xf numFmtId="0" fontId="32" fillId="0" borderId="2" xfId="4" applyFont="1" applyBorder="1" applyAlignment="1">
      <alignment horizontal="center"/>
    </xf>
    <xf numFmtId="166" fontId="4" fillId="3" borderId="2" xfId="15" applyNumberFormat="1" applyFont="1" applyFill="1" applyBorder="1" applyAlignment="1">
      <alignment horizontal="center"/>
    </xf>
    <xf numFmtId="0" fontId="6" fillId="0" borderId="1" xfId="12" applyFont="1" applyFill="1" applyBorder="1" applyAlignment="1">
      <alignment wrapText="1"/>
    </xf>
    <xf numFmtId="0" fontId="32" fillId="3" borderId="2" xfId="4" applyFont="1" applyFill="1" applyBorder="1" applyAlignment="1">
      <alignment horizontal="center"/>
    </xf>
    <xf numFmtId="0" fontId="27" fillId="0" borderId="2" xfId="4" applyFont="1" applyBorder="1" applyAlignment="1">
      <alignment horizontal="center"/>
    </xf>
    <xf numFmtId="0" fontId="27" fillId="0" borderId="2" xfId="4" applyFont="1" applyBorder="1"/>
    <xf numFmtId="166" fontId="2" fillId="3" borderId="2" xfId="13" applyNumberFormat="1" applyFont="1" applyFill="1" applyBorder="1" applyAlignment="1">
      <alignment horizontal="center"/>
    </xf>
    <xf numFmtId="164" fontId="25" fillId="3" borderId="2" xfId="4" applyNumberFormat="1" applyFill="1" applyBorder="1" applyAlignment="1">
      <alignment horizontal="center"/>
    </xf>
    <xf numFmtId="0" fontId="25" fillId="0" borderId="2" xfId="4" applyBorder="1" applyAlignment="1">
      <alignment horizontal="center"/>
    </xf>
    <xf numFmtId="0" fontId="6" fillId="0" borderId="0" xfId="5" applyFont="1" applyAlignment="1"/>
    <xf numFmtId="0" fontId="2" fillId="3" borderId="0" xfId="5" applyFill="1"/>
    <xf numFmtId="0" fontId="4" fillId="0" borderId="0" xfId="5" applyFont="1" applyBorder="1" applyAlignment="1"/>
    <xf numFmtId="0" fontId="4" fillId="0" borderId="0" xfId="5" applyFont="1" applyBorder="1" applyAlignment="1">
      <alignment horizontal="center"/>
    </xf>
    <xf numFmtId="0" fontId="2" fillId="0" borderId="0" xfId="5" applyBorder="1"/>
    <xf numFmtId="0" fontId="6" fillId="0" borderId="2" xfId="11" applyFont="1" applyFill="1" applyBorder="1" applyAlignment="1"/>
    <xf numFmtId="9" fontId="4" fillId="3" borderId="2" xfId="15" applyNumberFormat="1" applyFont="1" applyFill="1" applyBorder="1" applyAlignment="1">
      <alignment horizontal="center"/>
    </xf>
    <xf numFmtId="1" fontId="32" fillId="3" borderId="2" xfId="4" applyNumberFormat="1" applyFont="1" applyFill="1" applyBorder="1" applyAlignment="1">
      <alignment horizontal="center"/>
    </xf>
    <xf numFmtId="0" fontId="4" fillId="0" borderId="0" xfId="5" applyFont="1"/>
    <xf numFmtId="0" fontId="4" fillId="0" borderId="0" xfId="5" applyFont="1" applyAlignment="1">
      <alignment horizontal="center"/>
    </xf>
    <xf numFmtId="0" fontId="31" fillId="3" borderId="2" xfId="4" applyFont="1" applyFill="1" applyBorder="1"/>
    <xf numFmtId="0" fontId="20" fillId="0" borderId="0" xfId="5" applyFont="1"/>
    <xf numFmtId="0" fontId="31" fillId="3" borderId="2" xfId="4" applyFont="1" applyFill="1" applyBorder="1" applyAlignment="1">
      <alignment horizontal="left"/>
    </xf>
    <xf numFmtId="0" fontId="21" fillId="0" borderId="2" xfId="5" applyFont="1" applyBorder="1" applyAlignment="1">
      <alignment horizontal="center"/>
    </xf>
    <xf numFmtId="0" fontId="21" fillId="0" borderId="2" xfId="5" applyFont="1" applyBorder="1" applyAlignment="1">
      <alignment horizontal="left"/>
    </xf>
    <xf numFmtId="9" fontId="4" fillId="0" borderId="2" xfId="13" applyFont="1" applyBorder="1" applyAlignment="1">
      <alignment horizontal="center"/>
    </xf>
    <xf numFmtId="0" fontId="21" fillId="0" borderId="2" xfId="5" applyFont="1" applyBorder="1" applyAlignment="1">
      <alignment horizontal="left" wrapText="1"/>
    </xf>
    <xf numFmtId="0" fontId="21" fillId="0" borderId="2" xfId="5" applyFont="1" applyBorder="1" applyAlignment="1">
      <alignment horizontal="center" vertical="center"/>
    </xf>
    <xf numFmtId="0" fontId="4" fillId="0" borderId="0" xfId="5" applyFont="1" applyAlignment="1">
      <alignment horizontal="center" vertical="center"/>
    </xf>
    <xf numFmtId="0" fontId="6" fillId="0" borderId="0" xfId="5" applyFont="1" applyFill="1"/>
    <xf numFmtId="0" fontId="2" fillId="0" borderId="0" xfId="5" applyAlignment="1">
      <alignment horizontal="center"/>
    </xf>
    <xf numFmtId="0" fontId="5" fillId="0" borderId="2" xfId="5" applyFont="1" applyBorder="1"/>
    <xf numFmtId="0" fontId="5" fillId="0" borderId="2" xfId="5" applyFont="1" applyBorder="1" applyAlignment="1">
      <alignment horizontal="center" wrapText="1"/>
    </xf>
    <xf numFmtId="0" fontId="5" fillId="0" borderId="2" xfId="5" applyFont="1" applyBorder="1" applyAlignment="1">
      <alignment horizontal="center"/>
    </xf>
    <xf numFmtId="164" fontId="2" fillId="0" borderId="2" xfId="5" applyNumberFormat="1" applyBorder="1" applyAlignment="1">
      <alignment horizontal="center"/>
    </xf>
    <xf numFmtId="0" fontId="22" fillId="0" borderId="0" xfId="5" applyFont="1"/>
    <xf numFmtId="166" fontId="0" fillId="0" borderId="2" xfId="13" applyNumberFormat="1" applyFont="1" applyBorder="1" applyAlignment="1">
      <alignment horizontal="center" wrapText="1"/>
    </xf>
    <xf numFmtId="0" fontId="2" fillId="0" borderId="2" xfId="5" applyBorder="1" applyAlignment="1">
      <alignment horizontal="center" wrapText="1"/>
    </xf>
    <xf numFmtId="0" fontId="2" fillId="0" borderId="0" xfId="5" applyFont="1" applyAlignment="1">
      <alignment horizontal="center"/>
    </xf>
    <xf numFmtId="0" fontId="2" fillId="0" borderId="0" xfId="5" applyFont="1"/>
    <xf numFmtId="165" fontId="2" fillId="0" borderId="0" xfId="5" applyNumberFormat="1" applyFont="1"/>
    <xf numFmtId="165" fontId="2" fillId="0" borderId="0" xfId="5" applyNumberFormat="1"/>
    <xf numFmtId="0" fontId="5" fillId="0" borderId="0" xfId="5" applyFont="1" applyFill="1"/>
    <xf numFmtId="0" fontId="2" fillId="0" borderId="0" xfId="5" applyFill="1"/>
    <xf numFmtId="166" fontId="2" fillId="0" borderId="0" xfId="5" applyNumberFormat="1"/>
    <xf numFmtId="0" fontId="2" fillId="0" borderId="0" xfId="5" applyFont="1" applyAlignment="1">
      <alignment horizontal="center" wrapText="1"/>
    </xf>
    <xf numFmtId="164" fontId="23" fillId="0" borderId="0" xfId="5" applyNumberFormat="1" applyFont="1"/>
    <xf numFmtId="43" fontId="23" fillId="0" borderId="0" xfId="1" applyFont="1"/>
    <xf numFmtId="0" fontId="23" fillId="0" borderId="0" xfId="5" applyFont="1" applyBorder="1"/>
    <xf numFmtId="43" fontId="23" fillId="0" borderId="0" xfId="1" applyFont="1" applyBorder="1"/>
    <xf numFmtId="164" fontId="2" fillId="0" borderId="0" xfId="5" applyNumberFormat="1" applyFont="1"/>
    <xf numFmtId="0" fontId="23" fillId="0" borderId="0" xfId="5" applyFont="1"/>
    <xf numFmtId="0" fontId="23" fillId="0" borderId="8" xfId="5" applyFont="1" applyBorder="1"/>
    <xf numFmtId="43" fontId="23" fillId="0" borderId="8" xfId="1" applyFont="1" applyBorder="1"/>
    <xf numFmtId="164" fontId="5" fillId="0" borderId="0" xfId="5" applyNumberFormat="1" applyFont="1"/>
    <xf numFmtId="0" fontId="2" fillId="0" borderId="9" xfId="5" applyBorder="1" applyAlignment="1">
      <alignment horizontal="centerContinuous"/>
    </xf>
    <xf numFmtId="0" fontId="2" fillId="0" borderId="7" xfId="5" applyBorder="1" applyAlignment="1">
      <alignment horizontal="centerContinuous"/>
    </xf>
    <xf numFmtId="0" fontId="2" fillId="0" borderId="10" xfId="5" applyBorder="1" applyAlignment="1">
      <alignment horizontal="centerContinuous"/>
    </xf>
    <xf numFmtId="0" fontId="2" fillId="0" borderId="11" xfId="5" applyBorder="1" applyAlignment="1">
      <alignment horizontal="centerContinuous"/>
    </xf>
    <xf numFmtId="0" fontId="2" fillId="0" borderId="12" xfId="5" applyBorder="1" applyAlignment="1">
      <alignment horizontal="center"/>
    </xf>
    <xf numFmtId="0" fontId="2" fillId="0" borderId="13" xfId="5" applyFont="1" applyBorder="1" applyAlignment="1">
      <alignment horizontal="center"/>
    </xf>
    <xf numFmtId="0" fontId="2" fillId="0" borderId="12" xfId="5" applyBorder="1" applyAlignment="1">
      <alignment horizontal="right"/>
    </xf>
    <xf numFmtId="0" fontId="2" fillId="0" borderId="14" xfId="5" applyBorder="1" applyAlignment="1">
      <alignment horizontal="right"/>
    </xf>
    <xf numFmtId="0" fontId="2" fillId="0" borderId="13" xfId="5" applyBorder="1" applyAlignment="1">
      <alignment horizontal="right"/>
    </xf>
    <xf numFmtId="0" fontId="2" fillId="0" borderId="0" xfId="5" applyAlignment="1"/>
    <xf numFmtId="0" fontId="5" fillId="0" borderId="3" xfId="5" applyFont="1" applyBorder="1" applyAlignment="1">
      <alignment horizontal="centerContinuous"/>
    </xf>
    <xf numFmtId="0" fontId="5" fillId="0" borderId="4" xfId="5" applyFont="1" applyBorder="1" applyAlignment="1">
      <alignment horizontal="centerContinuous"/>
    </xf>
    <xf numFmtId="0" fontId="5" fillId="0" borderId="5" xfId="5" applyFont="1" applyBorder="1" applyAlignment="1">
      <alignment horizontal="centerContinuous"/>
    </xf>
    <xf numFmtId="0" fontId="2" fillId="0" borderId="0" xfId="5" applyFont="1" applyBorder="1" applyAlignment="1"/>
    <xf numFmtId="0" fontId="2" fillId="0" borderId="0" xfId="5" applyFont="1" applyBorder="1" applyAlignment="1">
      <alignment horizontal="center"/>
    </xf>
    <xf numFmtId="17" fontId="2" fillId="0" borderId="15" xfId="5" applyNumberFormat="1" applyFont="1" applyFill="1" applyBorder="1"/>
    <xf numFmtId="9" fontId="2" fillId="0" borderId="0" xfId="5" applyNumberFormat="1" applyAlignment="1">
      <alignment horizontal="center"/>
    </xf>
    <xf numFmtId="2" fontId="2" fillId="0" borderId="0" xfId="5" applyNumberFormat="1" applyAlignment="1">
      <alignment horizontal="center"/>
    </xf>
    <xf numFmtId="2" fontId="2" fillId="0" borderId="0" xfId="5" applyNumberFormat="1"/>
    <xf numFmtId="164" fontId="2" fillId="0" borderId="0" xfId="5" applyNumberFormat="1" applyAlignment="1">
      <alignment horizontal="center"/>
    </xf>
    <xf numFmtId="0" fontId="4" fillId="0" borderId="2" xfId="5" applyFont="1" applyBorder="1"/>
    <xf numFmtId="0" fontId="21" fillId="0" borderId="2" xfId="5" applyFont="1" applyBorder="1"/>
    <xf numFmtId="164" fontId="2" fillId="0" borderId="0" xfId="5" applyNumberFormat="1"/>
    <xf numFmtId="0" fontId="24" fillId="0" borderId="0" xfId="5" applyFont="1" applyAlignment="1">
      <alignment horizontal="center"/>
    </xf>
    <xf numFmtId="0" fontId="2" fillId="0" borderId="0" xfId="5" applyAlignment="1">
      <alignment horizontal="center" vertical="center"/>
    </xf>
    <xf numFmtId="166" fontId="2" fillId="0" borderId="0" xfId="13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33" fillId="0" borderId="0" xfId="0" applyFont="1" applyAlignment="1">
      <alignment horizontal="center" vertical="center"/>
    </xf>
    <xf numFmtId="166" fontId="0" fillId="0" borderId="0" xfId="13" applyNumberFormat="1" applyFont="1" applyAlignment="1">
      <alignment horizontal="center" vertical="center"/>
    </xf>
    <xf numFmtId="10" fontId="2" fillId="0" borderId="0" xfId="13" applyNumberFormat="1" applyAlignment="1">
      <alignment horizontal="center" vertical="center"/>
    </xf>
    <xf numFmtId="169" fontId="2" fillId="0" borderId="0" xfId="1" applyNumberFormat="1" applyAlignment="1">
      <alignment horizontal="center"/>
    </xf>
    <xf numFmtId="4" fontId="2" fillId="0" borderId="0" xfId="1" applyNumberFormat="1" applyAlignment="1">
      <alignment horizontal="center"/>
    </xf>
    <xf numFmtId="0" fontId="34" fillId="0" borderId="0" xfId="7" applyFont="1" applyBorder="1" applyAlignment="1">
      <alignment horizontal="center" vertical="center"/>
    </xf>
    <xf numFmtId="0" fontId="34" fillId="0" borderId="0" xfId="7" applyFont="1" applyAlignment="1">
      <alignment horizontal="center" vertical="center"/>
    </xf>
    <xf numFmtId="0" fontId="5" fillId="0" borderId="0" xfId="5" applyFont="1" applyFill="1" applyAlignment="1">
      <alignment horizontal="center" vertical="center"/>
    </xf>
    <xf numFmtId="0" fontId="2" fillId="0" borderId="0" xfId="5" applyFill="1" applyAlignment="1">
      <alignment horizontal="center" vertical="center"/>
    </xf>
    <xf numFmtId="0" fontId="34" fillId="0" borderId="0" xfId="7" applyFont="1" applyAlignment="1">
      <alignment horizontal="center" vertical="center" wrapText="1"/>
    </xf>
    <xf numFmtId="43" fontId="34" fillId="0" borderId="0" xfId="7" applyNumberFormat="1" applyFont="1" applyBorder="1" applyAlignment="1">
      <alignment horizontal="center" vertical="center"/>
    </xf>
    <xf numFmtId="43" fontId="2" fillId="0" borderId="0" xfId="5" applyNumberFormat="1" applyAlignment="1">
      <alignment horizontal="center" vertical="center"/>
    </xf>
    <xf numFmtId="164" fontId="0" fillId="0" borderId="2" xfId="13" applyNumberFormat="1" applyFont="1" applyBorder="1" applyAlignment="1">
      <alignment horizontal="center"/>
    </xf>
    <xf numFmtId="10" fontId="0" fillId="0" borderId="0" xfId="0" applyNumberFormat="1"/>
    <xf numFmtId="0" fontId="2" fillId="2" borderId="16" xfId="5" applyFill="1" applyBorder="1" applyAlignment="1">
      <alignment horizontal="center" vertical="center"/>
    </xf>
    <xf numFmtId="168" fontId="2" fillId="0" borderId="2" xfId="1" applyNumberFormat="1" applyFill="1" applyBorder="1" applyAlignment="1">
      <alignment horizontal="center" vertical="center"/>
    </xf>
    <xf numFmtId="168" fontId="2" fillId="0" borderId="17" xfId="1" applyNumberFormat="1" applyFill="1" applyBorder="1" applyAlignment="1">
      <alignment horizontal="center" vertical="center"/>
    </xf>
    <xf numFmtId="0" fontId="2" fillId="0" borderId="16" xfId="5" applyFont="1" applyBorder="1" applyAlignment="1">
      <alignment horizontal="center" vertical="center"/>
    </xf>
    <xf numFmtId="0" fontId="2" fillId="0" borderId="9" xfId="5" applyFill="1" applyBorder="1" applyAlignment="1">
      <alignment horizontal="center"/>
    </xf>
    <xf numFmtId="0" fontId="2" fillId="0" borderId="18" xfId="5" applyFill="1" applyBorder="1" applyAlignment="1">
      <alignment horizontal="center"/>
    </xf>
    <xf numFmtId="0" fontId="2" fillId="0" borderId="10" xfId="5" applyFill="1" applyBorder="1" applyAlignment="1">
      <alignment horizontal="center"/>
    </xf>
    <xf numFmtId="0" fontId="2" fillId="0" borderId="15" xfId="0" applyFont="1" applyFill="1" applyBorder="1"/>
    <xf numFmtId="166" fontId="2" fillId="0" borderId="0" xfId="5" applyNumberFormat="1" applyFill="1"/>
    <xf numFmtId="166" fontId="2" fillId="0" borderId="0" xfId="0" applyNumberFormat="1" applyFont="1" applyFill="1" applyBorder="1" applyAlignment="1">
      <alignment horizontal="right"/>
    </xf>
    <xf numFmtId="0" fontId="2" fillId="0" borderId="0" xfId="5" applyFill="1" applyAlignment="1">
      <alignment horizontal="center"/>
    </xf>
    <xf numFmtId="0" fontId="2" fillId="0" borderId="0" xfId="5" applyFont="1" applyFill="1" applyAlignment="1">
      <alignment horizontal="center"/>
    </xf>
    <xf numFmtId="3" fontId="2" fillId="0" borderId="0" xfId="5" applyNumberFormat="1" applyFont="1" applyFill="1" applyBorder="1" applyAlignment="1">
      <alignment horizontal="center"/>
    </xf>
    <xf numFmtId="3" fontId="2" fillId="0" borderId="0" xfId="5" applyNumberFormat="1" applyFill="1"/>
    <xf numFmtId="164" fontId="4" fillId="0" borderId="2" xfId="5" applyNumberFormat="1" applyFont="1" applyFill="1" applyBorder="1" applyAlignment="1">
      <alignment horizontal="center"/>
    </xf>
    <xf numFmtId="164" fontId="4" fillId="0" borderId="13" xfId="5" applyNumberFormat="1" applyFont="1" applyFill="1" applyBorder="1" applyAlignment="1">
      <alignment horizontal="center"/>
    </xf>
    <xf numFmtId="164" fontId="21" fillId="0" borderId="2" xfId="5" applyNumberFormat="1" applyFont="1" applyFill="1" applyBorder="1" applyAlignment="1">
      <alignment horizontal="center"/>
    </xf>
    <xf numFmtId="9" fontId="21" fillId="0" borderId="2" xfId="13" applyFont="1" applyFill="1" applyBorder="1" applyAlignment="1">
      <alignment horizontal="center"/>
    </xf>
    <xf numFmtId="1" fontId="21" fillId="0" borderId="13" xfId="5" applyNumberFormat="1" applyFont="1" applyFill="1" applyBorder="1" applyAlignment="1">
      <alignment horizontal="center"/>
    </xf>
    <xf numFmtId="2" fontId="19" fillId="0" borderId="0" xfId="0" applyNumberFormat="1" applyFont="1" applyFill="1"/>
    <xf numFmtId="0" fontId="4" fillId="0" borderId="0" xfId="0" applyFont="1" applyFill="1"/>
    <xf numFmtId="0" fontId="19" fillId="0" borderId="0" xfId="0" applyFont="1" applyFill="1"/>
    <xf numFmtId="0" fontId="18" fillId="0" borderId="0" xfId="0" applyFont="1" applyFill="1"/>
    <xf numFmtId="0" fontId="19" fillId="0" borderId="0" xfId="0" applyFont="1" applyFill="1" applyAlignment="1">
      <alignment horizontal="left"/>
    </xf>
    <xf numFmtId="0" fontId="22" fillId="0" borderId="0" xfId="0" applyFont="1"/>
    <xf numFmtId="166" fontId="2" fillId="0" borderId="0" xfId="0" applyNumberFormat="1" applyFont="1" applyFill="1" applyBorder="1" applyAlignment="1">
      <alignment horizontal="center"/>
    </xf>
    <xf numFmtId="0" fontId="5" fillId="0" borderId="15" xfId="0" applyFont="1" applyFill="1" applyBorder="1"/>
    <xf numFmtId="166" fontId="2" fillId="0" borderId="0" xfId="5" applyNumberFormat="1" applyFill="1" applyBorder="1"/>
    <xf numFmtId="0" fontId="5" fillId="0" borderId="0" xfId="5" applyFont="1"/>
    <xf numFmtId="0" fontId="2" fillId="0" borderId="7" xfId="5" applyFill="1" applyBorder="1" applyAlignment="1">
      <alignment horizontal="center"/>
    </xf>
    <xf numFmtId="0" fontId="2" fillId="0" borderId="19" xfId="5" applyFill="1" applyBorder="1" applyAlignment="1">
      <alignment horizontal="center"/>
    </xf>
    <xf numFmtId="0" fontId="2" fillId="0" borderId="11" xfId="5" applyFill="1" applyBorder="1" applyAlignment="1">
      <alignment horizontal="center"/>
    </xf>
    <xf numFmtId="0" fontId="2" fillId="2" borderId="20" xfId="5" applyFill="1" applyBorder="1" applyAlignment="1">
      <alignment horizontal="center"/>
    </xf>
    <xf numFmtId="0" fontId="2" fillId="2" borderId="16" xfId="5" applyFont="1" applyFill="1" applyBorder="1" applyAlignment="1">
      <alignment horizontal="center" vertical="center"/>
    </xf>
    <xf numFmtId="0" fontId="2" fillId="0" borderId="16" xfId="5" applyBorder="1" applyAlignment="1">
      <alignment horizontal="center"/>
    </xf>
    <xf numFmtId="0" fontId="2" fillId="0" borderId="21" xfId="5" applyBorder="1" applyAlignment="1">
      <alignment horizontal="center"/>
    </xf>
    <xf numFmtId="0" fontId="2" fillId="2" borderId="22" xfId="5" applyFill="1" applyBorder="1"/>
    <xf numFmtId="164" fontId="2" fillId="0" borderId="13" xfId="1" applyNumberFormat="1" applyFill="1" applyBorder="1" applyAlignment="1">
      <alignment horizontal="center" vertical="center"/>
    </xf>
    <xf numFmtId="164" fontId="2" fillId="0" borderId="13" xfId="5" applyNumberFormat="1" applyBorder="1" applyAlignment="1">
      <alignment horizontal="center"/>
    </xf>
    <xf numFmtId="164" fontId="2" fillId="0" borderId="23" xfId="5" applyNumberFormat="1" applyBorder="1" applyAlignment="1">
      <alignment horizontal="center"/>
    </xf>
    <xf numFmtId="0" fontId="2" fillId="2" borderId="24" xfId="5" applyFill="1" applyBorder="1"/>
    <xf numFmtId="164" fontId="2" fillId="0" borderId="2" xfId="1" applyNumberFormat="1" applyFill="1" applyBorder="1" applyAlignment="1">
      <alignment horizontal="center" vertical="center"/>
    </xf>
    <xf numFmtId="164" fontId="2" fillId="0" borderId="25" xfId="5" applyNumberFormat="1" applyBorder="1" applyAlignment="1">
      <alignment horizontal="center"/>
    </xf>
    <xf numFmtId="176" fontId="2" fillId="0" borderId="2" xfId="1" applyNumberFormat="1" applyFill="1" applyBorder="1" applyAlignment="1">
      <alignment horizontal="center" vertical="center"/>
    </xf>
    <xf numFmtId="0" fontId="2" fillId="0" borderId="2" xfId="5" applyBorder="1" applyAlignment="1">
      <alignment horizontal="center"/>
    </xf>
    <xf numFmtId="0" fontId="2" fillId="0" borderId="25" xfId="5" applyBorder="1" applyAlignment="1">
      <alignment horizontal="center"/>
    </xf>
    <xf numFmtId="0" fontId="2" fillId="2" borderId="26" xfId="5" applyFill="1" applyBorder="1"/>
    <xf numFmtId="176" fontId="2" fillId="0" borderId="17" xfId="1" applyNumberFormat="1" applyFill="1" applyBorder="1" applyAlignment="1">
      <alignment horizontal="center" vertical="center"/>
    </xf>
    <xf numFmtId="0" fontId="2" fillId="0" borderId="17" xfId="5" applyBorder="1" applyAlignment="1">
      <alignment horizontal="center"/>
    </xf>
    <xf numFmtId="0" fontId="2" fillId="0" borderId="27" xfId="5" applyBorder="1" applyAlignment="1">
      <alignment horizontal="center"/>
    </xf>
    <xf numFmtId="166" fontId="0" fillId="0" borderId="0" xfId="0" applyNumberFormat="1" applyFill="1"/>
    <xf numFmtId="0" fontId="5" fillId="0" borderId="0" xfId="5" applyFont="1" applyAlignment="1">
      <alignment horizontal="center"/>
    </xf>
    <xf numFmtId="7" fontId="0" fillId="0" borderId="0" xfId="0" applyNumberFormat="1"/>
    <xf numFmtId="7" fontId="0" fillId="0" borderId="0" xfId="0" applyNumberFormat="1" applyAlignment="1">
      <alignment horizontal="center" vertical="center"/>
    </xf>
    <xf numFmtId="0" fontId="22" fillId="0" borderId="0" xfId="5" applyFont="1" applyFill="1" applyAlignment="1">
      <alignment horizontal="center" vertical="center"/>
    </xf>
    <xf numFmtId="0" fontId="5" fillId="0" borderId="2" xfId="8" applyFont="1" applyBorder="1" applyAlignment="1">
      <alignment horizontal="center" wrapText="1"/>
    </xf>
    <xf numFmtId="0" fontId="12" fillId="0" borderId="2" xfId="5" applyFont="1" applyBorder="1" applyAlignment="1">
      <alignment horizontal="center" wrapText="1"/>
    </xf>
    <xf numFmtId="167" fontId="2" fillId="0" borderId="2" xfId="9" applyNumberFormat="1" applyFont="1" applyBorder="1" applyAlignment="1">
      <alignment horizontal="center"/>
    </xf>
    <xf numFmtId="0" fontId="31" fillId="3" borderId="2" xfId="4" applyFont="1" applyFill="1" applyBorder="1" applyAlignment="1">
      <alignment horizontal="left" indent="1"/>
    </xf>
    <xf numFmtId="0" fontId="5" fillId="0" borderId="2" xfId="5" applyFont="1" applyBorder="1" applyAlignment="1">
      <alignment horizontal="center" vertical="center"/>
    </xf>
    <xf numFmtId="0" fontId="2" fillId="0" borderId="2" xfId="5" applyBorder="1"/>
    <xf numFmtId="166" fontId="0" fillId="0" borderId="2" xfId="13" applyNumberFormat="1" applyFont="1" applyBorder="1"/>
    <xf numFmtId="1" fontId="2" fillId="0" borderId="2" xfId="5" applyNumberFormat="1" applyBorder="1"/>
    <xf numFmtId="0" fontId="35" fillId="0" borderId="2" xfId="5" applyFont="1" applyBorder="1"/>
    <xf numFmtId="0" fontId="34" fillId="0" borderId="2" xfId="5" applyFont="1" applyBorder="1"/>
    <xf numFmtId="0" fontId="29" fillId="0" borderId="0" xfId="0" applyFont="1" applyAlignment="1">
      <alignment horizontal="center" vertical="center"/>
    </xf>
    <xf numFmtId="178" fontId="0" fillId="0" borderId="0" xfId="0" applyNumberFormat="1" applyFill="1" applyAlignment="1">
      <alignment horizontal="center"/>
    </xf>
    <xf numFmtId="3" fontId="2" fillId="0" borderId="0" xfId="0" applyNumberFormat="1" applyFont="1"/>
    <xf numFmtId="9" fontId="0" fillId="0" borderId="0" xfId="13" applyFont="1"/>
    <xf numFmtId="0" fontId="10" fillId="0" borderId="0" xfId="0" applyFont="1" applyFill="1"/>
    <xf numFmtId="0" fontId="2" fillId="0" borderId="0" xfId="0" applyNumberFormat="1" applyFont="1" applyAlignment="1">
      <alignment horizontal="center" vertical="center"/>
    </xf>
    <xf numFmtId="0" fontId="8" fillId="0" borderId="0" xfId="13" applyNumberFormat="1" applyFont="1" applyFill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12" fillId="0" borderId="0" xfId="13" applyNumberFormat="1" applyFont="1" applyFill="1" applyAlignment="1">
      <alignment horizontal="center" vertical="center"/>
    </xf>
    <xf numFmtId="43" fontId="34" fillId="0" borderId="0" xfId="7" applyNumberFormat="1" applyFont="1" applyFill="1" applyBorder="1" applyAlignment="1">
      <alignment horizontal="center" vertical="center"/>
    </xf>
    <xf numFmtId="43" fontId="2" fillId="0" borderId="0" xfId="5" applyNumberFormat="1"/>
    <xf numFmtId="0" fontId="5" fillId="0" borderId="0" xfId="5" applyFont="1" applyAlignment="1">
      <alignment horizontal="center" vertical="center"/>
    </xf>
    <xf numFmtId="0" fontId="6" fillId="2" borderId="0" xfId="5" applyFont="1" applyFill="1"/>
    <xf numFmtId="0" fontId="5" fillId="2" borderId="3" xfId="5" applyFont="1" applyFill="1" applyBorder="1" applyAlignment="1">
      <alignment horizontal="centerContinuous"/>
    </xf>
    <xf numFmtId="0" fontId="5" fillId="2" borderId="4" xfId="5" applyFont="1" applyFill="1" applyBorder="1" applyAlignment="1">
      <alignment horizontal="centerContinuous"/>
    </xf>
    <xf numFmtId="0" fontId="2" fillId="0" borderId="5" xfId="5" applyBorder="1" applyAlignment="1">
      <alignment horizontal="centerContinuous"/>
    </xf>
    <xf numFmtId="0" fontId="2" fillId="2" borderId="3" xfId="5" applyFont="1" applyFill="1" applyBorder="1" applyAlignment="1">
      <alignment horizontal="centerContinuous" vertical="center"/>
    </xf>
    <xf numFmtId="0" fontId="2" fillId="2" borderId="4" xfId="5" applyFont="1" applyFill="1" applyBorder="1" applyAlignment="1">
      <alignment horizontal="centerContinuous" vertical="center"/>
    </xf>
    <xf numFmtId="0" fontId="2" fillId="0" borderId="5" xfId="5" applyBorder="1" applyAlignment="1">
      <alignment horizontal="centerContinuous" vertical="center"/>
    </xf>
    <xf numFmtId="0" fontId="2" fillId="2" borderId="0" xfId="5" applyFill="1" applyBorder="1" applyAlignment="1">
      <alignment wrapText="1"/>
    </xf>
    <xf numFmtId="0" fontId="2" fillId="2" borderId="3" xfId="5" applyFont="1" applyFill="1" applyBorder="1" applyAlignment="1">
      <alignment horizontal="center" vertical="center"/>
    </xf>
    <xf numFmtId="0" fontId="1" fillId="2" borderId="2" xfId="5" applyFont="1" applyFill="1" applyBorder="1" applyAlignment="1">
      <alignment horizontal="center" vertical="center" wrapText="1"/>
    </xf>
    <xf numFmtId="0" fontId="2" fillId="2" borderId="2" xfId="5" applyFont="1" applyFill="1" applyBorder="1" applyAlignment="1">
      <alignment horizontal="center" vertical="center"/>
    </xf>
    <xf numFmtId="0" fontId="2" fillId="2" borderId="2" xfId="5" applyFont="1" applyFill="1" applyBorder="1" applyAlignment="1">
      <alignment horizontal="center" vertical="center" wrapText="1"/>
    </xf>
    <xf numFmtId="0" fontId="2" fillId="2" borderId="2" xfId="5" applyFill="1" applyBorder="1"/>
    <xf numFmtId="177" fontId="2" fillId="0" borderId="2" xfId="1" applyNumberFormat="1" applyFill="1" applyBorder="1"/>
    <xf numFmtId="43" fontId="2" fillId="0" borderId="2" xfId="1" applyFill="1" applyBorder="1"/>
    <xf numFmtId="0" fontId="2" fillId="0" borderId="0" xfId="5" applyFont="1" applyFill="1"/>
    <xf numFmtId="11" fontId="2" fillId="0" borderId="0" xfId="5" applyNumberFormat="1"/>
    <xf numFmtId="11" fontId="2" fillId="2" borderId="0" xfId="5" applyNumberFormat="1" applyFill="1"/>
    <xf numFmtId="0" fontId="6" fillId="2" borderId="0" xfId="5" applyFont="1" applyFill="1" applyAlignment="1"/>
    <xf numFmtId="0" fontId="2" fillId="0" borderId="2" xfId="5" applyFont="1" applyFill="1" applyBorder="1"/>
    <xf numFmtId="168" fontId="2" fillId="0" borderId="2" xfId="1" applyNumberFormat="1" applyFont="1" applyFill="1" applyBorder="1"/>
    <xf numFmtId="0" fontId="2" fillId="0" borderId="2" xfId="5" applyFill="1" applyBorder="1"/>
    <xf numFmtId="168" fontId="2" fillId="0" borderId="2" xfId="1" applyNumberFormat="1" applyFill="1" applyBorder="1"/>
    <xf numFmtId="168" fontId="2" fillId="0" borderId="2" xfId="1" applyNumberFormat="1" applyBorder="1"/>
    <xf numFmtId="168" fontId="2" fillId="0" borderId="2" xfId="5" applyNumberFormat="1" applyFill="1" applyBorder="1"/>
    <xf numFmtId="168" fontId="2" fillId="0" borderId="2" xfId="5" applyNumberFormat="1" applyBorder="1"/>
    <xf numFmtId="0" fontId="6" fillId="3" borderId="0" xfId="5" applyFont="1" applyFill="1"/>
    <xf numFmtId="0" fontId="2" fillId="3" borderId="0" xfId="5" applyFont="1" applyFill="1"/>
    <xf numFmtId="0" fontId="2" fillId="3" borderId="0" xfId="5" applyFont="1" applyFill="1" applyAlignment="1"/>
    <xf numFmtId="0" fontId="19" fillId="3" borderId="0" xfId="5" applyFont="1" applyFill="1"/>
    <xf numFmtId="0" fontId="2" fillId="3" borderId="0" xfId="5" applyFont="1" applyFill="1" applyAlignment="1">
      <alignment horizontal="center" vertical="center"/>
    </xf>
    <xf numFmtId="0" fontId="36" fillId="3" borderId="0" xfId="5" applyFont="1" applyFill="1"/>
    <xf numFmtId="0" fontId="2" fillId="3" borderId="0" xfId="5" applyFont="1" applyFill="1" applyBorder="1"/>
    <xf numFmtId="0" fontId="1" fillId="3" borderId="0" xfId="5" applyFont="1" applyFill="1" applyBorder="1"/>
    <xf numFmtId="0" fontId="2" fillId="3" borderId="0" xfId="5" applyFont="1" applyFill="1" applyBorder="1" applyAlignment="1"/>
    <xf numFmtId="0" fontId="2" fillId="0" borderId="0" xfId="5" applyFont="1" applyBorder="1"/>
    <xf numFmtId="0" fontId="2" fillId="3" borderId="2" xfId="5" applyFont="1" applyFill="1" applyBorder="1" applyAlignment="1">
      <alignment horizontal="center" vertical="center"/>
    </xf>
    <xf numFmtId="0" fontId="2" fillId="3" borderId="0" xfId="5" applyFont="1" applyFill="1" applyBorder="1" applyAlignment="1">
      <alignment horizontal="center" vertical="center"/>
    </xf>
    <xf numFmtId="166" fontId="2" fillId="3" borderId="0" xfId="5" applyNumberFormat="1" applyFont="1" applyFill="1" applyBorder="1" applyAlignment="1">
      <alignment horizontal="left"/>
    </xf>
    <xf numFmtId="0" fontId="2" fillId="3" borderId="2" xfId="5" applyFont="1" applyFill="1" applyBorder="1" applyAlignment="1">
      <alignment horizontal="center"/>
    </xf>
    <xf numFmtId="9" fontId="2" fillId="3" borderId="2" xfId="13" applyFont="1" applyFill="1" applyBorder="1" applyAlignment="1">
      <alignment horizontal="center"/>
    </xf>
    <xf numFmtId="166" fontId="2" fillId="3" borderId="2" xfId="5" applyNumberFormat="1" applyFont="1" applyFill="1" applyBorder="1" applyAlignment="1"/>
    <xf numFmtId="9" fontId="2" fillId="3" borderId="2" xfId="13" applyFont="1" applyFill="1" applyBorder="1" applyAlignment="1">
      <alignment horizontal="center" vertical="center"/>
    </xf>
    <xf numFmtId="166" fontId="2" fillId="3" borderId="0" xfId="5" applyNumberFormat="1" applyFont="1" applyFill="1" applyBorder="1" applyAlignment="1"/>
    <xf numFmtId="166" fontId="2" fillId="3" borderId="0" xfId="13" applyNumberFormat="1" applyFont="1" applyFill="1" applyBorder="1" applyAlignment="1">
      <alignment horizontal="center" vertical="center"/>
    </xf>
    <xf numFmtId="166" fontId="2" fillId="3" borderId="0" xfId="5" applyNumberFormat="1" applyFont="1" applyFill="1" applyBorder="1" applyAlignment="1">
      <alignment horizontal="center"/>
    </xf>
    <xf numFmtId="166" fontId="2" fillId="3" borderId="0" xfId="5" applyNumberFormat="1" applyFont="1" applyFill="1" applyBorder="1" applyAlignment="1">
      <alignment horizontal="center" vertical="center"/>
    </xf>
    <xf numFmtId="0" fontId="2" fillId="3" borderId="0" xfId="5" applyFont="1" applyFill="1" applyBorder="1" applyAlignment="1">
      <alignment horizontal="center"/>
    </xf>
    <xf numFmtId="9" fontId="2" fillId="3" borderId="0" xfId="13" applyFont="1" applyFill="1" applyBorder="1" applyAlignment="1">
      <alignment horizontal="center"/>
    </xf>
    <xf numFmtId="166" fontId="2" fillId="3" borderId="0" xfId="13" applyNumberFormat="1" applyFont="1" applyFill="1" applyBorder="1" applyAlignment="1">
      <alignment horizontal="center"/>
    </xf>
    <xf numFmtId="0" fontId="37" fillId="3" borderId="0" xfId="5" applyFont="1" applyFill="1" applyAlignment="1">
      <alignment horizontal="center"/>
    </xf>
    <xf numFmtId="166" fontId="2" fillId="3" borderId="0" xfId="5" applyNumberFormat="1" applyFont="1" applyFill="1" applyAlignment="1">
      <alignment horizontal="center"/>
    </xf>
    <xf numFmtId="166" fontId="2" fillId="3" borderId="0" xfId="5" applyNumberFormat="1" applyFont="1" applyFill="1" applyAlignment="1">
      <alignment horizontal="left"/>
    </xf>
    <xf numFmtId="166" fontId="2" fillId="3" borderId="0" xfId="5" applyNumberFormat="1" applyFont="1" applyFill="1" applyAlignment="1"/>
    <xf numFmtId="166" fontId="2" fillId="3" borderId="0" xfId="5" applyNumberFormat="1" applyFont="1" applyFill="1" applyAlignment="1">
      <alignment horizontal="center" vertical="center"/>
    </xf>
    <xf numFmtId="0" fontId="2" fillId="3" borderId="0" xfId="5" applyFont="1" applyFill="1" applyAlignment="1">
      <alignment horizontal="center"/>
    </xf>
    <xf numFmtId="166" fontId="2" fillId="3" borderId="2" xfId="5" applyNumberFormat="1" applyFont="1" applyFill="1" applyBorder="1" applyAlignment="1">
      <alignment horizontal="center" vertical="center" wrapText="1"/>
    </xf>
    <xf numFmtId="0" fontId="2" fillId="3" borderId="2" xfId="5" applyFont="1" applyFill="1" applyBorder="1" applyAlignment="1">
      <alignment horizontal="center" vertical="center" wrapText="1"/>
    </xf>
    <xf numFmtId="166" fontId="2" fillId="3" borderId="2" xfId="13" applyNumberFormat="1" applyFont="1" applyFill="1" applyBorder="1" applyAlignment="1">
      <alignment horizontal="left"/>
    </xf>
    <xf numFmtId="9" fontId="2" fillId="3" borderId="3" xfId="13" applyFont="1" applyFill="1" applyBorder="1" applyAlignment="1">
      <alignment horizontal="center" vertical="center"/>
    </xf>
    <xf numFmtId="0" fontId="2" fillId="3" borderId="18" xfId="5" applyFont="1" applyFill="1" applyBorder="1"/>
    <xf numFmtId="9" fontId="2" fillId="3" borderId="18" xfId="13" applyFont="1" applyFill="1" applyBorder="1"/>
    <xf numFmtId="166" fontId="2" fillId="3" borderId="0" xfId="5" applyNumberFormat="1" applyFont="1" applyFill="1" applyBorder="1"/>
    <xf numFmtId="166" fontId="2" fillId="3" borderId="2" xfId="5" applyNumberFormat="1" applyFont="1" applyFill="1" applyBorder="1" applyAlignment="1">
      <alignment wrapText="1"/>
    </xf>
    <xf numFmtId="9" fontId="2" fillId="3" borderId="9" xfId="13" applyNumberFormat="1" applyFont="1" applyFill="1" applyBorder="1" applyAlignment="1">
      <alignment horizontal="center" vertical="center"/>
    </xf>
    <xf numFmtId="166" fontId="2" fillId="3" borderId="18" xfId="5" applyNumberFormat="1" applyFont="1" applyFill="1" applyBorder="1" applyAlignment="1">
      <alignment wrapText="1"/>
    </xf>
    <xf numFmtId="9" fontId="2" fillId="0" borderId="0" xfId="13" applyNumberFormat="1" applyFont="1" applyFill="1" applyBorder="1" applyAlignment="1">
      <alignment horizontal="center" vertical="center"/>
    </xf>
    <xf numFmtId="166" fontId="2" fillId="3" borderId="12" xfId="5" applyNumberFormat="1" applyFont="1" applyFill="1" applyBorder="1" applyAlignment="1">
      <alignment wrapText="1"/>
    </xf>
    <xf numFmtId="166" fontId="2" fillId="3" borderId="0" xfId="5" applyNumberFormat="1" applyFont="1" applyFill="1"/>
    <xf numFmtId="9" fontId="2" fillId="3" borderId="0" xfId="13" applyFont="1" applyFill="1" applyBorder="1"/>
    <xf numFmtId="0" fontId="37" fillId="3" borderId="0" xfId="5" applyFont="1" applyFill="1" applyAlignment="1">
      <alignment vertical="center"/>
    </xf>
    <xf numFmtId="166" fontId="2" fillId="3" borderId="0" xfId="5" applyNumberFormat="1" applyFont="1" applyFill="1" applyAlignment="1">
      <alignment vertical="center"/>
    </xf>
    <xf numFmtId="0" fontId="2" fillId="3" borderId="0" xfId="5" applyFont="1" applyFill="1" applyBorder="1" applyAlignment="1">
      <alignment vertical="center" wrapText="1"/>
    </xf>
    <xf numFmtId="166" fontId="2" fillId="3" borderId="0" xfId="5" applyNumberFormat="1" applyFont="1" applyFill="1" applyBorder="1" applyAlignment="1">
      <alignment horizontal="center" vertical="center" wrapText="1"/>
    </xf>
    <xf numFmtId="166" fontId="2" fillId="3" borderId="0" xfId="5" applyNumberFormat="1" applyFont="1" applyFill="1" applyBorder="1" applyAlignment="1">
      <alignment vertical="center" wrapText="1"/>
    </xf>
    <xf numFmtId="9" fontId="2" fillId="3" borderId="2" xfId="13" applyFont="1" applyFill="1" applyBorder="1" applyAlignment="1">
      <alignment horizontal="center" vertical="center" wrapText="1"/>
    </xf>
    <xf numFmtId="166" fontId="2" fillId="3" borderId="2" xfId="13" applyNumberFormat="1" applyFont="1" applyFill="1" applyBorder="1" applyAlignment="1">
      <alignment horizontal="center" vertical="center" wrapText="1"/>
    </xf>
    <xf numFmtId="166" fontId="2" fillId="3" borderId="2" xfId="5" applyNumberFormat="1" applyFont="1" applyFill="1" applyBorder="1" applyAlignment="1">
      <alignment vertical="center" wrapText="1"/>
    </xf>
    <xf numFmtId="9" fontId="2" fillId="3" borderId="2" xfId="13" applyNumberFormat="1" applyFont="1" applyFill="1" applyBorder="1" applyAlignment="1">
      <alignment horizontal="center" vertical="center" wrapText="1"/>
    </xf>
    <xf numFmtId="166" fontId="2" fillId="3" borderId="12" xfId="5" applyNumberFormat="1" applyFont="1" applyFill="1" applyBorder="1" applyAlignment="1">
      <alignment vertical="center" wrapText="1"/>
    </xf>
    <xf numFmtId="9" fontId="2" fillId="3" borderId="12" xfId="13" applyNumberFormat="1" applyFont="1" applyFill="1" applyBorder="1" applyAlignment="1">
      <alignment horizontal="center" vertical="center" wrapText="1"/>
    </xf>
    <xf numFmtId="166" fontId="2" fillId="3" borderId="6" xfId="5" applyNumberFormat="1" applyFont="1" applyFill="1" applyBorder="1" applyAlignment="1">
      <alignment vertical="center" wrapText="1"/>
    </xf>
    <xf numFmtId="166" fontId="2" fillId="3" borderId="6" xfId="13" applyNumberFormat="1" applyFont="1" applyFill="1" applyBorder="1" applyAlignment="1">
      <alignment horizontal="center" vertical="center" wrapText="1"/>
    </xf>
    <xf numFmtId="0" fontId="2" fillId="3" borderId="0" xfId="5" applyFont="1" applyFill="1" applyAlignment="1">
      <alignment vertical="center"/>
    </xf>
    <xf numFmtId="0" fontId="2" fillId="3" borderId="0" xfId="5" applyFont="1" applyFill="1" applyBorder="1" applyAlignment="1">
      <alignment vertical="center"/>
    </xf>
    <xf numFmtId="166" fontId="2" fillId="3" borderId="0" xfId="5" applyNumberFormat="1" applyFont="1" applyFill="1" applyBorder="1" applyAlignment="1">
      <alignment vertical="center"/>
    </xf>
    <xf numFmtId="9" fontId="2" fillId="3" borderId="2" xfId="13" applyFont="1" applyFill="1" applyBorder="1" applyAlignment="1">
      <alignment vertical="center" wrapText="1"/>
    </xf>
    <xf numFmtId="166" fontId="2" fillId="3" borderId="2" xfId="13" applyNumberFormat="1" applyFont="1" applyFill="1" applyBorder="1" applyAlignment="1">
      <alignment vertical="center" wrapText="1"/>
    </xf>
    <xf numFmtId="9" fontId="2" fillId="3" borderId="2" xfId="13" applyFont="1" applyFill="1" applyBorder="1" applyAlignment="1">
      <alignment vertical="center"/>
    </xf>
    <xf numFmtId="166" fontId="2" fillId="3" borderId="2" xfId="5" applyNumberFormat="1" applyFont="1" applyFill="1" applyBorder="1" applyAlignment="1">
      <alignment vertical="center"/>
    </xf>
    <xf numFmtId="0" fontId="2" fillId="3" borderId="12" xfId="5" applyFont="1" applyFill="1" applyBorder="1" applyAlignment="1"/>
    <xf numFmtId="9" fontId="2" fillId="3" borderId="12" xfId="13" applyFont="1" applyFill="1" applyBorder="1" applyAlignment="1">
      <alignment horizontal="center" vertical="center"/>
    </xf>
    <xf numFmtId="166" fontId="22" fillId="3" borderId="0" xfId="5" applyNumberFormat="1" applyFont="1" applyFill="1"/>
    <xf numFmtId="9" fontId="2" fillId="3" borderId="12" xfId="13" applyNumberFormat="1" applyFont="1" applyFill="1" applyBorder="1" applyAlignment="1">
      <alignment horizontal="center" vertical="center"/>
    </xf>
    <xf numFmtId="166" fontId="2" fillId="3" borderId="6" xfId="13" applyNumberFormat="1" applyFont="1" applyFill="1" applyBorder="1" applyAlignment="1">
      <alignment horizontal="center" vertical="center"/>
    </xf>
    <xf numFmtId="0" fontId="2" fillId="0" borderId="0" xfId="5" applyFont="1" applyAlignment="1"/>
    <xf numFmtId="0" fontId="24" fillId="0" borderId="2" xfId="5" applyFont="1" applyBorder="1"/>
    <xf numFmtId="0" fontId="24" fillId="0" borderId="2" xfId="5" applyFont="1" applyBorder="1" applyAlignment="1">
      <alignment horizontal="center"/>
    </xf>
    <xf numFmtId="166" fontId="2" fillId="0" borderId="2" xfId="5" applyNumberFormat="1" applyBorder="1" applyAlignment="1">
      <alignment horizontal="center"/>
    </xf>
    <xf numFmtId="179" fontId="2" fillId="0" borderId="2" xfId="5" applyNumberFormat="1" applyBorder="1" applyAlignment="1">
      <alignment horizontal="center"/>
    </xf>
    <xf numFmtId="0" fontId="2" fillId="0" borderId="2" xfId="5" applyBorder="1" applyAlignment="1">
      <alignment wrapText="1"/>
    </xf>
    <xf numFmtId="0" fontId="21" fillId="0" borderId="2" xfId="5" applyFont="1" applyBorder="1" applyAlignment="1">
      <alignment horizontal="center"/>
    </xf>
    <xf numFmtId="0" fontId="21" fillId="0" borderId="3" xfId="5" applyFont="1" applyBorder="1" applyAlignment="1">
      <alignment horizontal="center"/>
    </xf>
    <xf numFmtId="0" fontId="21" fillId="0" borderId="4" xfId="5" applyFont="1" applyBorder="1" applyAlignment="1">
      <alignment horizontal="center"/>
    </xf>
    <xf numFmtId="0" fontId="21" fillId="0" borderId="5" xfId="5" applyFont="1" applyBorder="1" applyAlignment="1">
      <alignment horizontal="center"/>
    </xf>
    <xf numFmtId="0" fontId="5" fillId="2" borderId="2" xfId="0" applyFont="1" applyFill="1" applyBorder="1" applyAlignment="1">
      <alignment horizontal="center" wrapText="1"/>
    </xf>
    <xf numFmtId="0" fontId="5" fillId="2" borderId="3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6" fillId="0" borderId="12" xfId="5" applyFont="1" applyBorder="1" applyAlignment="1">
      <alignment horizontal="center" vertical="center" wrapText="1"/>
    </xf>
    <xf numFmtId="0" fontId="6" fillId="0" borderId="13" xfId="5" applyFont="1" applyBorder="1" applyAlignment="1">
      <alignment horizontal="center" vertical="center" wrapText="1"/>
    </xf>
    <xf numFmtId="0" fontId="5" fillId="0" borderId="2" xfId="5" applyFont="1" applyBorder="1" applyAlignment="1">
      <alignment horizontal="center" vertical="center"/>
    </xf>
    <xf numFmtId="0" fontId="5" fillId="0" borderId="12" xfId="5" applyFont="1" applyBorder="1" applyAlignment="1">
      <alignment horizontal="center" vertical="center" wrapText="1"/>
    </xf>
    <xf numFmtId="0" fontId="5" fillId="0" borderId="13" xfId="5" applyFont="1" applyBorder="1" applyAlignment="1">
      <alignment horizontal="center" vertical="center" wrapText="1"/>
    </xf>
    <xf numFmtId="0" fontId="16" fillId="0" borderId="0" xfId="0" applyFont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12" fillId="0" borderId="2" xfId="5" applyFont="1" applyBorder="1" applyAlignment="1">
      <alignment horizontal="center" vertical="center" wrapText="1"/>
    </xf>
    <xf numFmtId="0" fontId="5" fillId="0" borderId="10" xfId="8" applyFont="1" applyBorder="1" applyAlignment="1">
      <alignment horizontal="center"/>
    </xf>
    <xf numFmtId="0" fontId="5" fillId="0" borderId="8" xfId="8" applyFont="1" applyBorder="1" applyAlignment="1">
      <alignment horizontal="center"/>
    </xf>
    <xf numFmtId="0" fontId="2" fillId="0" borderId="12" xfId="5" applyBorder="1" applyAlignment="1">
      <alignment horizontal="left" vertical="center" wrapText="1"/>
    </xf>
    <xf numFmtId="0" fontId="2" fillId="0" borderId="13" xfId="5" applyBorder="1" applyAlignment="1">
      <alignment horizontal="left" vertical="center" wrapText="1"/>
    </xf>
    <xf numFmtId="0" fontId="2" fillId="0" borderId="12" xfId="5" applyBorder="1" applyAlignment="1">
      <alignment horizontal="left" vertical="center"/>
    </xf>
    <xf numFmtId="0" fontId="2" fillId="0" borderId="14" xfId="5" applyBorder="1" applyAlignment="1">
      <alignment horizontal="left" vertical="center"/>
    </xf>
    <xf numFmtId="0" fontId="2" fillId="0" borderId="13" xfId="5" applyBorder="1" applyAlignment="1">
      <alignment horizontal="left" vertical="center"/>
    </xf>
  </cellXfs>
  <cellStyles count="17">
    <cellStyle name="Comma" xfId="1" builtinId="3"/>
    <cellStyle name="Currency 2" xfId="2" xr:uid="{00000000-0005-0000-0000-000001000000}"/>
    <cellStyle name="Normal" xfId="0" builtinId="0"/>
    <cellStyle name="Normal 2" xfId="3" xr:uid="{00000000-0005-0000-0000-000003000000}"/>
    <cellStyle name="Normal 3" xfId="4" xr:uid="{00000000-0005-0000-0000-000004000000}"/>
    <cellStyle name="Normal 4" xfId="5" xr:uid="{00000000-0005-0000-0000-000005000000}"/>
    <cellStyle name="Normal 5" xfId="6" xr:uid="{00000000-0005-0000-0000-000006000000}"/>
    <cellStyle name="Normal 6" xfId="7" xr:uid="{00000000-0005-0000-0000-000007000000}"/>
    <cellStyle name="Normal_EIA-412 Schedule 9 Data 2002 altered 2" xfId="8" xr:uid="{00000000-0005-0000-0000-000008000000}"/>
    <cellStyle name="Normal_FERC FORM 1_O&amp;M 2" xfId="9" xr:uid="{00000000-0005-0000-0000-000009000000}"/>
    <cellStyle name="Normal_Sheet1" xfId="10" xr:uid="{00000000-0005-0000-0000-00000A000000}"/>
    <cellStyle name="Normal_Turbine IEC Class-avg" xfId="11" xr:uid="{00000000-0005-0000-0000-00000B000000}"/>
    <cellStyle name="Normal_Turbine IEC Class-avg_1" xfId="12" xr:uid="{00000000-0005-0000-0000-00000C000000}"/>
    <cellStyle name="Percent" xfId="13" builtinId="5"/>
    <cellStyle name="Percent 2" xfId="14" xr:uid="{00000000-0005-0000-0000-00000E000000}"/>
    <cellStyle name="Percent 3" xfId="15" xr:uid="{00000000-0005-0000-0000-00000F000000}"/>
    <cellStyle name="Style 1" xfId="16" xr:uid="{00000000-0005-0000-0000-000010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61" Type="http://schemas.openxmlformats.org/officeDocument/2006/relationships/worksheet" Target="worksheets/sheet6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theme" Target="theme/theme1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A3"/>
  <sheetViews>
    <sheetView workbookViewId="0"/>
  </sheetViews>
  <sheetFormatPr defaultRowHeight="12.5" x14ac:dyDescent="0.25"/>
  <sheetData>
    <row r="1" spans="1:1" ht="14.5" x14ac:dyDescent="0.35">
      <c r="A1" s="50" t="s">
        <v>157</v>
      </c>
    </row>
    <row r="3" spans="1:1" x14ac:dyDescent="0.25">
      <c r="A3" t="s">
        <v>44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/>
  <dimension ref="A1:E143"/>
  <sheetViews>
    <sheetView workbookViewId="0"/>
  </sheetViews>
  <sheetFormatPr defaultColWidth="8.6328125" defaultRowHeight="12.5" x14ac:dyDescent="0.25"/>
  <cols>
    <col min="1" max="1" width="46.54296875" style="102" customWidth="1"/>
    <col min="2" max="2" width="17.1796875" style="102" bestFit="1" customWidth="1"/>
    <col min="3" max="3" width="13.81640625" style="102" bestFit="1" customWidth="1"/>
    <col min="4" max="4" width="44.36328125" style="102" bestFit="1" customWidth="1"/>
    <col min="5" max="5" width="17.1796875" style="102" bestFit="1" customWidth="1"/>
    <col min="6" max="16384" width="8.6328125" style="102"/>
  </cols>
  <sheetData>
    <row r="1" spans="1:5" ht="14.5" x14ac:dyDescent="0.35">
      <c r="A1" s="108" t="s">
        <v>274</v>
      </c>
    </row>
    <row r="3" spans="1:5" ht="13" x14ac:dyDescent="0.3">
      <c r="A3" s="237" t="s">
        <v>383</v>
      </c>
      <c r="B3" s="237" t="s">
        <v>384</v>
      </c>
      <c r="C3" s="237" t="s">
        <v>385</v>
      </c>
      <c r="D3" s="237" t="s">
        <v>386</v>
      </c>
      <c r="E3" s="237" t="s">
        <v>387</v>
      </c>
    </row>
    <row r="4" spans="1:5" x14ac:dyDescent="0.25">
      <c r="A4" s="102" t="s">
        <v>392</v>
      </c>
      <c r="B4" s="102" t="s">
        <v>393</v>
      </c>
      <c r="C4" s="102" t="s">
        <v>350</v>
      </c>
      <c r="D4" s="102" t="s">
        <v>394</v>
      </c>
      <c r="E4" s="102" t="s">
        <v>391</v>
      </c>
    </row>
    <row r="5" spans="1:5" x14ac:dyDescent="0.25">
      <c r="A5" s="102" t="s">
        <v>395</v>
      </c>
      <c r="B5" s="102" t="s">
        <v>396</v>
      </c>
      <c r="C5" s="102" t="s">
        <v>340</v>
      </c>
      <c r="D5" s="102" t="s">
        <v>397</v>
      </c>
      <c r="E5" s="102" t="s">
        <v>391</v>
      </c>
    </row>
    <row r="6" spans="1:5" x14ac:dyDescent="0.25">
      <c r="A6" s="102" t="s">
        <v>398</v>
      </c>
      <c r="B6" s="102" t="s">
        <v>396</v>
      </c>
      <c r="C6" s="102" t="s">
        <v>340</v>
      </c>
      <c r="D6" s="102" t="s">
        <v>397</v>
      </c>
      <c r="E6" s="102" t="s">
        <v>391</v>
      </c>
    </row>
    <row r="7" spans="1:5" x14ac:dyDescent="0.25">
      <c r="A7" s="102" t="s">
        <v>399</v>
      </c>
      <c r="B7" s="102" t="s">
        <v>400</v>
      </c>
      <c r="C7" s="102" t="s">
        <v>348</v>
      </c>
      <c r="D7" s="102" t="s">
        <v>401</v>
      </c>
      <c r="E7" s="102" t="s">
        <v>402</v>
      </c>
    </row>
    <row r="8" spans="1:5" x14ac:dyDescent="0.25">
      <c r="A8" s="102" t="s">
        <v>41</v>
      </c>
      <c r="B8" s="102" t="s">
        <v>403</v>
      </c>
      <c r="C8" s="102" t="s">
        <v>312</v>
      </c>
      <c r="D8" s="102" t="s">
        <v>401</v>
      </c>
      <c r="E8" s="102" t="s">
        <v>402</v>
      </c>
    </row>
    <row r="9" spans="1:5" x14ac:dyDescent="0.25">
      <c r="A9" s="102" t="s">
        <v>41</v>
      </c>
      <c r="B9" s="102" t="s">
        <v>404</v>
      </c>
      <c r="C9" s="102" t="s">
        <v>312</v>
      </c>
      <c r="D9" s="102" t="s">
        <v>280</v>
      </c>
      <c r="E9" s="102" t="s">
        <v>402</v>
      </c>
    </row>
    <row r="10" spans="1:5" x14ac:dyDescent="0.25">
      <c r="A10" s="102" t="s">
        <v>405</v>
      </c>
      <c r="B10" s="102" t="s">
        <v>406</v>
      </c>
      <c r="C10" s="102" t="s">
        <v>312</v>
      </c>
      <c r="D10" s="102" t="s">
        <v>407</v>
      </c>
      <c r="E10" s="102" t="s">
        <v>391</v>
      </c>
    </row>
    <row r="11" spans="1:5" x14ac:dyDescent="0.25">
      <c r="A11" s="102" t="s">
        <v>408</v>
      </c>
      <c r="B11" s="102" t="s">
        <v>409</v>
      </c>
      <c r="C11" s="102" t="s">
        <v>312</v>
      </c>
      <c r="D11" s="102" t="s">
        <v>410</v>
      </c>
      <c r="E11" s="102" t="s">
        <v>391</v>
      </c>
    </row>
    <row r="12" spans="1:5" x14ac:dyDescent="0.25">
      <c r="A12" s="102" t="s">
        <v>411</v>
      </c>
      <c r="B12" s="102" t="s">
        <v>389</v>
      </c>
      <c r="C12" s="102" t="s">
        <v>312</v>
      </c>
      <c r="D12" s="102" t="s">
        <v>407</v>
      </c>
      <c r="E12" s="102" t="s">
        <v>391</v>
      </c>
    </row>
    <row r="13" spans="1:5" x14ac:dyDescent="0.25">
      <c r="A13" s="102" t="s">
        <v>412</v>
      </c>
      <c r="B13" s="102" t="s">
        <v>413</v>
      </c>
      <c r="C13" s="102" t="s">
        <v>312</v>
      </c>
      <c r="D13" s="102" t="s">
        <v>414</v>
      </c>
      <c r="E13" s="102" t="s">
        <v>391</v>
      </c>
    </row>
    <row r="14" spans="1:5" x14ac:dyDescent="0.25">
      <c r="A14" s="102" t="s">
        <v>415</v>
      </c>
      <c r="B14" s="102" t="s">
        <v>416</v>
      </c>
      <c r="C14" s="102" t="s">
        <v>312</v>
      </c>
      <c r="D14" s="102" t="s">
        <v>417</v>
      </c>
      <c r="E14" s="102" t="s">
        <v>391</v>
      </c>
    </row>
    <row r="15" spans="1:5" x14ac:dyDescent="0.25">
      <c r="A15" s="102" t="s">
        <v>388</v>
      </c>
      <c r="B15" s="102" t="s">
        <v>389</v>
      </c>
      <c r="C15" s="102" t="s">
        <v>312</v>
      </c>
      <c r="D15" s="102" t="s">
        <v>390</v>
      </c>
      <c r="E15" s="102" t="s">
        <v>391</v>
      </c>
    </row>
    <row r="16" spans="1:5" x14ac:dyDescent="0.25">
      <c r="A16" s="102" t="s">
        <v>41</v>
      </c>
      <c r="B16" s="102" t="s">
        <v>389</v>
      </c>
      <c r="C16" s="102" t="s">
        <v>312</v>
      </c>
      <c r="D16" s="102" t="s">
        <v>279</v>
      </c>
      <c r="E16" s="102" t="s">
        <v>418</v>
      </c>
    </row>
    <row r="17" spans="1:5" x14ac:dyDescent="0.25">
      <c r="A17" s="102" t="s">
        <v>41</v>
      </c>
      <c r="B17" s="102" t="s">
        <v>419</v>
      </c>
      <c r="C17" s="102" t="s">
        <v>312</v>
      </c>
      <c r="D17" s="102" t="s">
        <v>420</v>
      </c>
      <c r="E17" s="102" t="s">
        <v>421</v>
      </c>
    </row>
    <row r="18" spans="1:5" x14ac:dyDescent="0.25">
      <c r="A18" s="102" t="s">
        <v>422</v>
      </c>
      <c r="B18" s="102" t="s">
        <v>423</v>
      </c>
      <c r="C18" s="102" t="s">
        <v>342</v>
      </c>
      <c r="D18" s="102" t="s">
        <v>424</v>
      </c>
      <c r="E18" s="102" t="s">
        <v>391</v>
      </c>
    </row>
    <row r="19" spans="1:5" x14ac:dyDescent="0.25">
      <c r="A19" s="102" t="s">
        <v>425</v>
      </c>
      <c r="B19" s="102" t="s">
        <v>426</v>
      </c>
      <c r="C19" s="102" t="s">
        <v>352</v>
      </c>
      <c r="D19" s="102" t="s">
        <v>427</v>
      </c>
      <c r="E19" s="102" t="s">
        <v>428</v>
      </c>
    </row>
    <row r="20" spans="1:5" x14ac:dyDescent="0.25">
      <c r="A20" s="102" t="s">
        <v>429</v>
      </c>
      <c r="B20" s="102" t="s">
        <v>430</v>
      </c>
      <c r="C20" s="102" t="s">
        <v>352</v>
      </c>
      <c r="D20" s="102" t="s">
        <v>431</v>
      </c>
      <c r="E20" s="102" t="s">
        <v>391</v>
      </c>
    </row>
    <row r="21" spans="1:5" x14ac:dyDescent="0.25">
      <c r="A21" s="102" t="s">
        <v>728</v>
      </c>
      <c r="B21" s="102" t="s">
        <v>426</v>
      </c>
      <c r="C21" s="102" t="s">
        <v>352</v>
      </c>
      <c r="D21" s="102" t="s">
        <v>432</v>
      </c>
      <c r="E21" s="102" t="s">
        <v>391</v>
      </c>
    </row>
    <row r="22" spans="1:5" x14ac:dyDescent="0.25">
      <c r="A22" s="102" t="s">
        <v>433</v>
      </c>
      <c r="B22" s="102" t="s">
        <v>426</v>
      </c>
      <c r="C22" s="102" t="s">
        <v>352</v>
      </c>
      <c r="D22" s="102" t="s">
        <v>434</v>
      </c>
      <c r="E22" s="102" t="s">
        <v>421</v>
      </c>
    </row>
    <row r="23" spans="1:5" x14ac:dyDescent="0.25">
      <c r="A23" s="102" t="s">
        <v>435</v>
      </c>
      <c r="B23" s="102" t="s">
        <v>436</v>
      </c>
      <c r="C23" s="102" t="s">
        <v>354</v>
      </c>
      <c r="D23" s="102" t="s">
        <v>407</v>
      </c>
      <c r="E23" s="102" t="s">
        <v>391</v>
      </c>
    </row>
    <row r="24" spans="1:5" x14ac:dyDescent="0.25">
      <c r="A24" s="102" t="s">
        <v>437</v>
      </c>
      <c r="B24" s="102" t="s">
        <v>438</v>
      </c>
      <c r="C24" s="102" t="s">
        <v>324</v>
      </c>
      <c r="D24" s="102" t="s">
        <v>439</v>
      </c>
      <c r="E24" s="102" t="s">
        <v>428</v>
      </c>
    </row>
    <row r="25" spans="1:5" x14ac:dyDescent="0.25">
      <c r="A25" s="102" t="s">
        <v>440</v>
      </c>
      <c r="B25" s="102" t="s">
        <v>441</v>
      </c>
      <c r="C25" s="102" t="s">
        <v>324</v>
      </c>
      <c r="D25" s="102" t="s">
        <v>442</v>
      </c>
      <c r="E25" s="102" t="s">
        <v>428</v>
      </c>
    </row>
    <row r="26" spans="1:5" x14ac:dyDescent="0.25">
      <c r="A26" s="102" t="s">
        <v>443</v>
      </c>
      <c r="B26" s="102" t="s">
        <v>444</v>
      </c>
      <c r="C26" s="102" t="s">
        <v>324</v>
      </c>
      <c r="D26" s="102" t="s">
        <v>445</v>
      </c>
      <c r="E26" s="102" t="s">
        <v>428</v>
      </c>
    </row>
    <row r="27" spans="1:5" x14ac:dyDescent="0.25">
      <c r="A27" s="102" t="s">
        <v>446</v>
      </c>
      <c r="B27" s="102" t="s">
        <v>444</v>
      </c>
      <c r="C27" s="102" t="s">
        <v>324</v>
      </c>
      <c r="D27" s="102" t="s">
        <v>445</v>
      </c>
      <c r="E27" s="102" t="s">
        <v>428</v>
      </c>
    </row>
    <row r="28" spans="1:5" x14ac:dyDescent="0.25">
      <c r="A28" s="102" t="s">
        <v>729</v>
      </c>
      <c r="B28" s="102" t="s">
        <v>447</v>
      </c>
      <c r="C28" s="102" t="s">
        <v>324</v>
      </c>
      <c r="D28" s="102" t="s">
        <v>448</v>
      </c>
      <c r="E28" s="102" t="s">
        <v>391</v>
      </c>
    </row>
    <row r="29" spans="1:5" x14ac:dyDescent="0.25">
      <c r="A29" s="102" t="s">
        <v>449</v>
      </c>
      <c r="B29" s="102" t="s">
        <v>450</v>
      </c>
      <c r="C29" s="102" t="s">
        <v>324</v>
      </c>
      <c r="D29" s="102" t="s">
        <v>451</v>
      </c>
      <c r="E29" s="102" t="s">
        <v>391</v>
      </c>
    </row>
    <row r="30" spans="1:5" x14ac:dyDescent="0.25">
      <c r="A30" s="102" t="s">
        <v>452</v>
      </c>
      <c r="B30" s="102" t="s">
        <v>453</v>
      </c>
      <c r="C30" s="102" t="s">
        <v>324</v>
      </c>
      <c r="D30" s="102" t="s">
        <v>454</v>
      </c>
      <c r="E30" s="102" t="s">
        <v>391</v>
      </c>
    </row>
    <row r="31" spans="1:5" x14ac:dyDescent="0.25">
      <c r="A31" s="102" t="s">
        <v>455</v>
      </c>
      <c r="B31" s="102" t="s">
        <v>456</v>
      </c>
      <c r="C31" s="102" t="s">
        <v>324</v>
      </c>
      <c r="D31" s="102" t="s">
        <v>457</v>
      </c>
      <c r="E31" s="102" t="s">
        <v>391</v>
      </c>
    </row>
    <row r="32" spans="1:5" x14ac:dyDescent="0.25">
      <c r="A32" s="102" t="s">
        <v>458</v>
      </c>
      <c r="B32" s="102" t="s">
        <v>730</v>
      </c>
      <c r="C32" s="102" t="s">
        <v>324</v>
      </c>
      <c r="D32" s="102" t="s">
        <v>448</v>
      </c>
      <c r="E32" s="102" t="s">
        <v>391</v>
      </c>
    </row>
    <row r="33" spans="1:5" x14ac:dyDescent="0.25">
      <c r="A33" s="102" t="s">
        <v>731</v>
      </c>
      <c r="B33" s="102" t="s">
        <v>459</v>
      </c>
      <c r="C33" s="102" t="s">
        <v>324</v>
      </c>
      <c r="D33" s="102" t="s">
        <v>460</v>
      </c>
      <c r="E33" s="102" t="s">
        <v>391</v>
      </c>
    </row>
    <row r="34" spans="1:5" x14ac:dyDescent="0.25">
      <c r="A34" s="102" t="s">
        <v>461</v>
      </c>
      <c r="B34" s="102" t="s">
        <v>462</v>
      </c>
      <c r="C34" s="102" t="s">
        <v>324</v>
      </c>
      <c r="D34" s="102" t="s">
        <v>463</v>
      </c>
      <c r="E34" s="102" t="s">
        <v>391</v>
      </c>
    </row>
    <row r="35" spans="1:5" x14ac:dyDescent="0.25">
      <c r="A35" s="102" t="s">
        <v>461</v>
      </c>
      <c r="B35" s="102" t="s">
        <v>464</v>
      </c>
      <c r="C35" s="102" t="s">
        <v>324</v>
      </c>
      <c r="D35" s="102" t="s">
        <v>463</v>
      </c>
      <c r="E35" s="102" t="s">
        <v>391</v>
      </c>
    </row>
    <row r="36" spans="1:5" x14ac:dyDescent="0.25">
      <c r="A36" s="102" t="s">
        <v>465</v>
      </c>
      <c r="B36" s="102" t="s">
        <v>466</v>
      </c>
      <c r="C36" s="102" t="s">
        <v>324</v>
      </c>
      <c r="D36" s="102" t="s">
        <v>467</v>
      </c>
      <c r="E36" s="102" t="s">
        <v>391</v>
      </c>
    </row>
    <row r="37" spans="1:5" x14ac:dyDescent="0.25">
      <c r="A37" s="102" t="s">
        <v>732</v>
      </c>
      <c r="B37" s="102" t="s">
        <v>468</v>
      </c>
      <c r="C37" s="102" t="s">
        <v>324</v>
      </c>
      <c r="D37" s="102" t="s">
        <v>469</v>
      </c>
      <c r="E37" s="102" t="s">
        <v>418</v>
      </c>
    </row>
    <row r="38" spans="1:5" x14ac:dyDescent="0.25">
      <c r="A38" s="102" t="s">
        <v>470</v>
      </c>
      <c r="B38" s="102" t="s">
        <v>471</v>
      </c>
      <c r="C38" s="102" t="s">
        <v>325</v>
      </c>
      <c r="D38" s="102" t="s">
        <v>472</v>
      </c>
      <c r="E38" s="102" t="s">
        <v>428</v>
      </c>
    </row>
    <row r="39" spans="1:5" x14ac:dyDescent="0.25">
      <c r="A39" s="102" t="s">
        <v>473</v>
      </c>
      <c r="B39" s="102" t="s">
        <v>474</v>
      </c>
      <c r="C39" s="102" t="s">
        <v>325</v>
      </c>
      <c r="D39" s="102" t="s">
        <v>475</v>
      </c>
      <c r="E39" s="102" t="s">
        <v>428</v>
      </c>
    </row>
    <row r="40" spans="1:5" x14ac:dyDescent="0.25">
      <c r="A40" s="102" t="s">
        <v>476</v>
      </c>
      <c r="B40" s="102" t="s">
        <v>733</v>
      </c>
      <c r="C40" s="102" t="s">
        <v>325</v>
      </c>
      <c r="D40" s="102" t="s">
        <v>477</v>
      </c>
      <c r="E40" s="102" t="s">
        <v>391</v>
      </c>
    </row>
    <row r="41" spans="1:5" x14ac:dyDescent="0.25">
      <c r="A41" s="102" t="s">
        <v>478</v>
      </c>
      <c r="B41" s="102" t="s">
        <v>479</v>
      </c>
      <c r="C41" s="102" t="s">
        <v>306</v>
      </c>
      <c r="D41" s="102" t="s">
        <v>401</v>
      </c>
      <c r="E41" s="102" t="s">
        <v>402</v>
      </c>
    </row>
    <row r="42" spans="1:5" x14ac:dyDescent="0.25">
      <c r="A42" s="102" t="s">
        <v>480</v>
      </c>
      <c r="B42" s="102" t="s">
        <v>481</v>
      </c>
      <c r="C42" s="102" t="s">
        <v>306</v>
      </c>
      <c r="D42" s="102" t="s">
        <v>280</v>
      </c>
      <c r="E42" s="102" t="s">
        <v>402</v>
      </c>
    </row>
    <row r="43" spans="1:5" x14ac:dyDescent="0.25">
      <c r="A43" s="102" t="s">
        <v>482</v>
      </c>
      <c r="B43" s="102" t="s">
        <v>483</v>
      </c>
      <c r="C43" s="102" t="s">
        <v>306</v>
      </c>
      <c r="D43" s="102" t="s">
        <v>484</v>
      </c>
      <c r="E43" s="102" t="s">
        <v>391</v>
      </c>
    </row>
    <row r="44" spans="1:5" x14ac:dyDescent="0.25">
      <c r="A44" s="102" t="s">
        <v>482</v>
      </c>
      <c r="B44" s="102" t="s">
        <v>485</v>
      </c>
      <c r="C44" s="102" t="s">
        <v>306</v>
      </c>
      <c r="D44" s="102" t="s">
        <v>484</v>
      </c>
      <c r="E44" s="102" t="s">
        <v>391</v>
      </c>
    </row>
    <row r="45" spans="1:5" x14ac:dyDescent="0.25">
      <c r="A45" s="102" t="s">
        <v>486</v>
      </c>
      <c r="B45" s="102" t="s">
        <v>487</v>
      </c>
      <c r="C45" s="102" t="s">
        <v>306</v>
      </c>
      <c r="D45" s="102" t="s">
        <v>488</v>
      </c>
      <c r="E45" s="102" t="s">
        <v>391</v>
      </c>
    </row>
    <row r="46" spans="1:5" x14ac:dyDescent="0.25">
      <c r="A46" s="102" t="s">
        <v>489</v>
      </c>
      <c r="B46" s="102" t="s">
        <v>490</v>
      </c>
      <c r="C46" s="102" t="s">
        <v>306</v>
      </c>
      <c r="D46" s="102" t="s">
        <v>491</v>
      </c>
      <c r="E46" s="102" t="s">
        <v>391</v>
      </c>
    </row>
    <row r="47" spans="1:5" x14ac:dyDescent="0.25">
      <c r="A47" s="102" t="s">
        <v>732</v>
      </c>
      <c r="B47" s="102" t="s">
        <v>481</v>
      </c>
      <c r="C47" s="102" t="s">
        <v>306</v>
      </c>
      <c r="D47" s="102" t="s">
        <v>279</v>
      </c>
      <c r="E47" s="102" t="s">
        <v>418</v>
      </c>
    </row>
    <row r="48" spans="1:5" x14ac:dyDescent="0.25">
      <c r="A48" s="102" t="s">
        <v>492</v>
      </c>
      <c r="B48" s="102" t="s">
        <v>493</v>
      </c>
      <c r="C48" s="102" t="s">
        <v>308</v>
      </c>
      <c r="D48" s="102" t="s">
        <v>494</v>
      </c>
      <c r="E48" s="102" t="s">
        <v>391</v>
      </c>
    </row>
    <row r="49" spans="1:5" x14ac:dyDescent="0.25">
      <c r="A49" s="102" t="s">
        <v>478</v>
      </c>
      <c r="B49" s="102" t="s">
        <v>495</v>
      </c>
      <c r="C49" s="102" t="s">
        <v>308</v>
      </c>
      <c r="D49" s="102" t="s">
        <v>496</v>
      </c>
      <c r="E49" s="102" t="s">
        <v>421</v>
      </c>
    </row>
    <row r="50" spans="1:5" x14ac:dyDescent="0.25">
      <c r="A50" s="102" t="s">
        <v>497</v>
      </c>
      <c r="B50" s="102" t="s">
        <v>498</v>
      </c>
      <c r="C50" s="102" t="s">
        <v>335</v>
      </c>
      <c r="D50" s="102" t="s">
        <v>499</v>
      </c>
      <c r="E50" s="102" t="s">
        <v>391</v>
      </c>
    </row>
    <row r="51" spans="1:5" x14ac:dyDescent="0.25">
      <c r="A51" s="102" t="s">
        <v>500</v>
      </c>
      <c r="B51" s="102" t="s">
        <v>501</v>
      </c>
      <c r="C51" s="102" t="s">
        <v>338</v>
      </c>
      <c r="D51" s="102" t="s">
        <v>502</v>
      </c>
      <c r="E51" s="102" t="s">
        <v>391</v>
      </c>
    </row>
    <row r="52" spans="1:5" x14ac:dyDescent="0.25">
      <c r="A52" s="102" t="s">
        <v>503</v>
      </c>
      <c r="B52" s="102" t="s">
        <v>481</v>
      </c>
      <c r="C52" s="102" t="s">
        <v>338</v>
      </c>
      <c r="D52" s="102" t="s">
        <v>504</v>
      </c>
      <c r="E52" s="102" t="s">
        <v>391</v>
      </c>
    </row>
    <row r="53" spans="1:5" x14ac:dyDescent="0.25">
      <c r="A53" s="102" t="s">
        <v>505</v>
      </c>
      <c r="B53" s="102" t="s">
        <v>506</v>
      </c>
      <c r="C53" s="102" t="s">
        <v>326</v>
      </c>
      <c r="D53" s="102" t="s">
        <v>472</v>
      </c>
      <c r="E53" s="102" t="s">
        <v>428</v>
      </c>
    </row>
    <row r="54" spans="1:5" x14ac:dyDescent="0.25">
      <c r="A54" s="102" t="s">
        <v>734</v>
      </c>
      <c r="B54" s="102" t="s">
        <v>507</v>
      </c>
      <c r="C54" s="102" t="s">
        <v>326</v>
      </c>
      <c r="D54" s="102" t="s">
        <v>508</v>
      </c>
      <c r="E54" s="102" t="s">
        <v>428</v>
      </c>
    </row>
    <row r="55" spans="1:5" x14ac:dyDescent="0.25">
      <c r="A55" s="102" t="s">
        <v>735</v>
      </c>
      <c r="B55" s="102" t="s">
        <v>509</v>
      </c>
      <c r="C55" s="102" t="s">
        <v>326</v>
      </c>
      <c r="D55" s="102" t="s">
        <v>475</v>
      </c>
      <c r="E55" s="102" t="s">
        <v>428</v>
      </c>
    </row>
    <row r="56" spans="1:5" x14ac:dyDescent="0.25">
      <c r="A56" s="102" t="s">
        <v>510</v>
      </c>
      <c r="B56" s="102" t="s">
        <v>511</v>
      </c>
      <c r="C56" s="102" t="s">
        <v>326</v>
      </c>
      <c r="D56" s="102" t="s">
        <v>512</v>
      </c>
      <c r="E56" s="102" t="s">
        <v>428</v>
      </c>
    </row>
    <row r="57" spans="1:5" x14ac:dyDescent="0.25">
      <c r="A57" s="102" t="s">
        <v>736</v>
      </c>
      <c r="B57" s="102" t="s">
        <v>513</v>
      </c>
      <c r="C57" s="102" t="s">
        <v>326</v>
      </c>
      <c r="D57" s="102" t="s">
        <v>514</v>
      </c>
      <c r="E57" s="102" t="s">
        <v>428</v>
      </c>
    </row>
    <row r="58" spans="1:5" x14ac:dyDescent="0.25">
      <c r="A58" s="102" t="s">
        <v>736</v>
      </c>
      <c r="B58" s="102" t="s">
        <v>515</v>
      </c>
      <c r="C58" s="102" t="s">
        <v>326</v>
      </c>
      <c r="D58" s="102" t="s">
        <v>514</v>
      </c>
      <c r="E58" s="102" t="s">
        <v>428</v>
      </c>
    </row>
    <row r="59" spans="1:5" x14ac:dyDescent="0.25">
      <c r="A59" s="102" t="s">
        <v>737</v>
      </c>
      <c r="B59" s="102" t="s">
        <v>516</v>
      </c>
      <c r="C59" s="102" t="s">
        <v>326</v>
      </c>
      <c r="D59" s="102" t="s">
        <v>517</v>
      </c>
      <c r="E59" s="102" t="s">
        <v>391</v>
      </c>
    </row>
    <row r="60" spans="1:5" x14ac:dyDescent="0.25">
      <c r="A60" s="102" t="s">
        <v>518</v>
      </c>
      <c r="B60" s="102" t="s">
        <v>519</v>
      </c>
      <c r="C60" s="102" t="s">
        <v>326</v>
      </c>
      <c r="D60" s="102" t="s">
        <v>279</v>
      </c>
      <c r="E60" s="102" t="s">
        <v>418</v>
      </c>
    </row>
    <row r="61" spans="1:5" x14ac:dyDescent="0.25">
      <c r="A61" s="102" t="s">
        <v>738</v>
      </c>
      <c r="B61" s="102" t="s">
        <v>520</v>
      </c>
      <c r="C61" s="102" t="s">
        <v>311</v>
      </c>
      <c r="D61" s="102" t="s">
        <v>475</v>
      </c>
      <c r="E61" s="102" t="s">
        <v>428</v>
      </c>
    </row>
    <row r="62" spans="1:5" x14ac:dyDescent="0.25">
      <c r="A62" s="102" t="s">
        <v>521</v>
      </c>
      <c r="B62" s="102" t="s">
        <v>522</v>
      </c>
      <c r="C62" s="102" t="s">
        <v>311</v>
      </c>
      <c r="D62" s="102" t="s">
        <v>523</v>
      </c>
      <c r="E62" s="102" t="s">
        <v>428</v>
      </c>
    </row>
    <row r="63" spans="1:5" x14ac:dyDescent="0.25">
      <c r="A63" s="102" t="s">
        <v>524</v>
      </c>
      <c r="B63" s="102" t="s">
        <v>525</v>
      </c>
      <c r="C63" s="102" t="s">
        <v>311</v>
      </c>
      <c r="D63" s="102" t="s">
        <v>526</v>
      </c>
      <c r="E63" s="102" t="s">
        <v>391</v>
      </c>
    </row>
    <row r="64" spans="1:5" x14ac:dyDescent="0.25">
      <c r="A64" s="102" t="s">
        <v>739</v>
      </c>
      <c r="B64" s="102" t="s">
        <v>527</v>
      </c>
      <c r="C64" s="102" t="s">
        <v>311</v>
      </c>
      <c r="D64" s="102" t="s">
        <v>528</v>
      </c>
      <c r="E64" s="102" t="s">
        <v>391</v>
      </c>
    </row>
    <row r="65" spans="1:5" x14ac:dyDescent="0.25">
      <c r="A65" s="102" t="s">
        <v>529</v>
      </c>
      <c r="B65" s="102" t="s">
        <v>509</v>
      </c>
      <c r="C65" s="102" t="s">
        <v>311</v>
      </c>
      <c r="D65" s="102" t="s">
        <v>448</v>
      </c>
      <c r="E65" s="102" t="s">
        <v>391</v>
      </c>
    </row>
    <row r="66" spans="1:5" x14ac:dyDescent="0.25">
      <c r="A66" s="102" t="s">
        <v>530</v>
      </c>
      <c r="B66" s="102" t="s">
        <v>531</v>
      </c>
      <c r="C66" s="102" t="s">
        <v>360</v>
      </c>
      <c r="D66" s="102" t="s">
        <v>532</v>
      </c>
      <c r="E66" s="102" t="s">
        <v>391</v>
      </c>
    </row>
    <row r="67" spans="1:5" x14ac:dyDescent="0.25">
      <c r="A67" s="102" t="s">
        <v>533</v>
      </c>
      <c r="B67" s="102" t="s">
        <v>534</v>
      </c>
      <c r="C67" s="102" t="s">
        <v>334</v>
      </c>
      <c r="D67" s="102" t="s">
        <v>472</v>
      </c>
      <c r="E67" s="102" t="s">
        <v>428</v>
      </c>
    </row>
    <row r="68" spans="1:5" x14ac:dyDescent="0.25">
      <c r="A68" s="102" t="s">
        <v>535</v>
      </c>
      <c r="B68" s="102" t="s">
        <v>536</v>
      </c>
      <c r="C68" s="102" t="s">
        <v>334</v>
      </c>
      <c r="D68" s="102" t="s">
        <v>537</v>
      </c>
      <c r="E68" s="102" t="s">
        <v>391</v>
      </c>
    </row>
    <row r="69" spans="1:5" x14ac:dyDescent="0.25">
      <c r="A69" s="102" t="s">
        <v>740</v>
      </c>
      <c r="B69" s="102" t="s">
        <v>538</v>
      </c>
      <c r="C69" s="102" t="s">
        <v>334</v>
      </c>
      <c r="D69" s="102" t="s">
        <v>539</v>
      </c>
      <c r="E69" s="102" t="s">
        <v>391</v>
      </c>
    </row>
    <row r="70" spans="1:5" x14ac:dyDescent="0.25">
      <c r="A70" s="102" t="s">
        <v>540</v>
      </c>
      <c r="B70" s="102" t="s">
        <v>541</v>
      </c>
      <c r="C70" s="102" t="s">
        <v>334</v>
      </c>
      <c r="D70" s="102" t="s">
        <v>542</v>
      </c>
      <c r="E70" s="102" t="s">
        <v>391</v>
      </c>
    </row>
    <row r="71" spans="1:5" x14ac:dyDescent="0.25">
      <c r="A71" s="102" t="s">
        <v>543</v>
      </c>
      <c r="B71" s="102" t="s">
        <v>544</v>
      </c>
      <c r="C71" s="102" t="s">
        <v>334</v>
      </c>
      <c r="D71" s="102" t="s">
        <v>545</v>
      </c>
      <c r="E71" s="102" t="s">
        <v>391</v>
      </c>
    </row>
    <row r="72" spans="1:5" x14ac:dyDescent="0.25">
      <c r="A72" s="102" t="s">
        <v>741</v>
      </c>
      <c r="B72" s="102" t="s">
        <v>322</v>
      </c>
      <c r="C72" s="102" t="s">
        <v>334</v>
      </c>
      <c r="D72" s="102" t="s">
        <v>546</v>
      </c>
      <c r="E72" s="102" t="s">
        <v>391</v>
      </c>
    </row>
    <row r="73" spans="1:5" x14ac:dyDescent="0.25">
      <c r="A73" s="102" t="s">
        <v>547</v>
      </c>
      <c r="B73" s="102" t="s">
        <v>548</v>
      </c>
      <c r="C73" s="102" t="s">
        <v>330</v>
      </c>
      <c r="D73" s="102" t="s">
        <v>549</v>
      </c>
      <c r="E73" s="102" t="s">
        <v>391</v>
      </c>
    </row>
    <row r="74" spans="1:5" x14ac:dyDescent="0.25">
      <c r="A74" s="102" t="s">
        <v>550</v>
      </c>
      <c r="B74" s="102" t="s">
        <v>551</v>
      </c>
      <c r="C74" s="102" t="s">
        <v>343</v>
      </c>
      <c r="D74" s="102" t="s">
        <v>552</v>
      </c>
      <c r="E74" s="102" t="s">
        <v>391</v>
      </c>
    </row>
    <row r="75" spans="1:5" x14ac:dyDescent="0.25">
      <c r="A75" s="102" t="s">
        <v>553</v>
      </c>
      <c r="B75" s="102" t="s">
        <v>554</v>
      </c>
      <c r="C75" s="102" t="s">
        <v>343</v>
      </c>
      <c r="D75" s="102" t="s">
        <v>555</v>
      </c>
      <c r="E75" s="102" t="s">
        <v>391</v>
      </c>
    </row>
    <row r="76" spans="1:5" x14ac:dyDescent="0.25">
      <c r="A76" s="102" t="s">
        <v>556</v>
      </c>
      <c r="B76" s="102" t="s">
        <v>557</v>
      </c>
      <c r="C76" s="102" t="s">
        <v>328</v>
      </c>
      <c r="D76" s="102" t="s">
        <v>558</v>
      </c>
      <c r="E76" s="102" t="s">
        <v>391</v>
      </c>
    </row>
    <row r="77" spans="1:5" x14ac:dyDescent="0.25">
      <c r="A77" s="102" t="s">
        <v>559</v>
      </c>
      <c r="B77" s="102" t="s">
        <v>560</v>
      </c>
      <c r="C77" s="102" t="s">
        <v>345</v>
      </c>
      <c r="D77" s="102" t="s">
        <v>561</v>
      </c>
      <c r="E77" s="102" t="s">
        <v>428</v>
      </c>
    </row>
    <row r="78" spans="1:5" x14ac:dyDescent="0.25">
      <c r="A78" s="102" t="s">
        <v>562</v>
      </c>
      <c r="B78" s="102" t="s">
        <v>563</v>
      </c>
      <c r="C78" s="102" t="s">
        <v>345</v>
      </c>
      <c r="D78" s="102" t="s">
        <v>564</v>
      </c>
      <c r="E78" s="102" t="s">
        <v>391</v>
      </c>
    </row>
    <row r="79" spans="1:5" x14ac:dyDescent="0.25">
      <c r="A79" s="102" t="s">
        <v>562</v>
      </c>
      <c r="B79" s="102" t="s">
        <v>565</v>
      </c>
      <c r="C79" s="102" t="s">
        <v>345</v>
      </c>
      <c r="D79" s="102" t="s">
        <v>564</v>
      </c>
      <c r="E79" s="102" t="s">
        <v>391</v>
      </c>
    </row>
    <row r="80" spans="1:5" x14ac:dyDescent="0.25">
      <c r="A80" s="102" t="s">
        <v>566</v>
      </c>
      <c r="B80" s="102" t="s">
        <v>567</v>
      </c>
      <c r="C80" s="102" t="s">
        <v>345</v>
      </c>
      <c r="D80" s="102" t="s">
        <v>568</v>
      </c>
      <c r="E80" s="102" t="s">
        <v>391</v>
      </c>
    </row>
    <row r="81" spans="1:5" x14ac:dyDescent="0.25">
      <c r="A81" s="102" t="s">
        <v>569</v>
      </c>
      <c r="B81" s="102" t="s">
        <v>570</v>
      </c>
      <c r="C81" s="102" t="s">
        <v>345</v>
      </c>
      <c r="D81" s="102" t="s">
        <v>571</v>
      </c>
      <c r="E81" s="102" t="s">
        <v>572</v>
      </c>
    </row>
    <row r="82" spans="1:5" x14ac:dyDescent="0.25">
      <c r="A82" s="102" t="s">
        <v>399</v>
      </c>
      <c r="B82" s="102" t="s">
        <v>573</v>
      </c>
      <c r="C82" s="102" t="s">
        <v>310</v>
      </c>
      <c r="D82" s="102" t="s">
        <v>401</v>
      </c>
      <c r="E82" s="102" t="s">
        <v>402</v>
      </c>
    </row>
    <row r="83" spans="1:5" x14ac:dyDescent="0.25">
      <c r="A83" s="102" t="s">
        <v>574</v>
      </c>
      <c r="B83" s="102" t="s">
        <v>575</v>
      </c>
      <c r="C83" s="102" t="s">
        <v>336</v>
      </c>
      <c r="D83" s="102" t="s">
        <v>576</v>
      </c>
      <c r="E83" s="102" t="s">
        <v>428</v>
      </c>
    </row>
    <row r="84" spans="1:5" x14ac:dyDescent="0.25">
      <c r="A84" s="102" t="s">
        <v>577</v>
      </c>
      <c r="B84" s="102" t="s">
        <v>578</v>
      </c>
      <c r="C84" s="102" t="s">
        <v>336</v>
      </c>
      <c r="D84" s="102" t="s">
        <v>475</v>
      </c>
      <c r="E84" s="102" t="s">
        <v>428</v>
      </c>
    </row>
    <row r="85" spans="1:5" x14ac:dyDescent="0.25">
      <c r="A85" s="102" t="s">
        <v>579</v>
      </c>
      <c r="B85" s="102" t="s">
        <v>580</v>
      </c>
      <c r="C85" s="102" t="s">
        <v>336</v>
      </c>
      <c r="D85" s="102" t="s">
        <v>475</v>
      </c>
      <c r="E85" s="102" t="s">
        <v>428</v>
      </c>
    </row>
    <row r="86" spans="1:5" x14ac:dyDescent="0.25">
      <c r="A86" s="102" t="s">
        <v>742</v>
      </c>
      <c r="B86" s="102" t="s">
        <v>581</v>
      </c>
      <c r="C86" s="102" t="s">
        <v>336</v>
      </c>
      <c r="D86" s="102" t="s">
        <v>582</v>
      </c>
      <c r="E86" s="102" t="s">
        <v>428</v>
      </c>
    </row>
    <row r="87" spans="1:5" x14ac:dyDescent="0.25">
      <c r="A87" s="102" t="s">
        <v>583</v>
      </c>
      <c r="B87" s="102" t="s">
        <v>584</v>
      </c>
      <c r="C87" s="102" t="s">
        <v>336</v>
      </c>
      <c r="D87" s="102" t="s">
        <v>585</v>
      </c>
      <c r="E87" s="102" t="s">
        <v>428</v>
      </c>
    </row>
    <row r="88" spans="1:5" x14ac:dyDescent="0.25">
      <c r="A88" s="102" t="s">
        <v>586</v>
      </c>
      <c r="B88" s="102" t="s">
        <v>587</v>
      </c>
      <c r="C88" s="102" t="s">
        <v>336</v>
      </c>
      <c r="D88" s="102" t="s">
        <v>546</v>
      </c>
      <c r="E88" s="102" t="s">
        <v>391</v>
      </c>
    </row>
    <row r="89" spans="1:5" x14ac:dyDescent="0.25">
      <c r="A89" s="102" t="s">
        <v>588</v>
      </c>
      <c r="B89" s="102" t="s">
        <v>589</v>
      </c>
      <c r="C89" s="102" t="s">
        <v>336</v>
      </c>
      <c r="D89" s="102" t="s">
        <v>590</v>
      </c>
      <c r="E89" s="102" t="s">
        <v>391</v>
      </c>
    </row>
    <row r="90" spans="1:5" x14ac:dyDescent="0.25">
      <c r="A90" s="102" t="s">
        <v>591</v>
      </c>
      <c r="B90" s="102" t="s">
        <v>592</v>
      </c>
      <c r="C90" s="102" t="s">
        <v>336</v>
      </c>
      <c r="D90" s="102" t="s">
        <v>593</v>
      </c>
      <c r="E90" s="102" t="s">
        <v>391</v>
      </c>
    </row>
    <row r="91" spans="1:5" x14ac:dyDescent="0.25">
      <c r="A91" s="102" t="s">
        <v>594</v>
      </c>
      <c r="B91" s="102" t="s">
        <v>595</v>
      </c>
      <c r="C91" s="102" t="s">
        <v>336</v>
      </c>
      <c r="D91" s="102" t="s">
        <v>457</v>
      </c>
      <c r="E91" s="102" t="s">
        <v>391</v>
      </c>
    </row>
    <row r="92" spans="1:5" x14ac:dyDescent="0.25">
      <c r="A92" s="102" t="s">
        <v>596</v>
      </c>
      <c r="B92" s="102" t="s">
        <v>580</v>
      </c>
      <c r="C92" s="102" t="s">
        <v>336</v>
      </c>
      <c r="D92" s="102" t="s">
        <v>571</v>
      </c>
      <c r="E92" s="102" t="s">
        <v>391</v>
      </c>
    </row>
    <row r="93" spans="1:5" x14ac:dyDescent="0.25">
      <c r="A93" s="102" t="s">
        <v>597</v>
      </c>
      <c r="B93" s="102" t="s">
        <v>598</v>
      </c>
      <c r="C93" s="102" t="s">
        <v>336</v>
      </c>
      <c r="D93" s="102" t="s">
        <v>743</v>
      </c>
      <c r="E93" s="102" t="s">
        <v>391</v>
      </c>
    </row>
    <row r="94" spans="1:5" x14ac:dyDescent="0.25">
      <c r="A94" s="102" t="s">
        <v>599</v>
      </c>
      <c r="B94" s="102" t="s">
        <v>600</v>
      </c>
      <c r="C94" s="102" t="s">
        <v>336</v>
      </c>
      <c r="D94" s="102" t="s">
        <v>601</v>
      </c>
      <c r="E94" s="102" t="s">
        <v>391</v>
      </c>
    </row>
    <row r="95" spans="1:5" x14ac:dyDescent="0.25">
      <c r="A95" s="102" t="s">
        <v>602</v>
      </c>
      <c r="B95" s="102" t="s">
        <v>603</v>
      </c>
      <c r="C95" s="102" t="s">
        <v>336</v>
      </c>
      <c r="D95" s="102" t="s">
        <v>604</v>
      </c>
      <c r="E95" s="102" t="s">
        <v>391</v>
      </c>
    </row>
    <row r="96" spans="1:5" x14ac:dyDescent="0.25">
      <c r="A96" s="102" t="s">
        <v>605</v>
      </c>
      <c r="B96" s="102" t="s">
        <v>520</v>
      </c>
      <c r="C96" s="102" t="s">
        <v>336</v>
      </c>
      <c r="D96" s="102" t="s">
        <v>564</v>
      </c>
      <c r="E96" s="102" t="s">
        <v>391</v>
      </c>
    </row>
    <row r="97" spans="1:5" x14ac:dyDescent="0.25">
      <c r="A97" s="102" t="s">
        <v>606</v>
      </c>
      <c r="B97" s="102" t="s">
        <v>607</v>
      </c>
      <c r="C97" s="102" t="s">
        <v>336</v>
      </c>
      <c r="D97" s="102" t="s">
        <v>608</v>
      </c>
      <c r="E97" s="102" t="s">
        <v>391</v>
      </c>
    </row>
    <row r="98" spans="1:5" x14ac:dyDescent="0.25">
      <c r="A98" s="102" t="s">
        <v>744</v>
      </c>
      <c r="B98" s="102" t="s">
        <v>609</v>
      </c>
      <c r="C98" s="102" t="s">
        <v>336</v>
      </c>
      <c r="D98" s="102" t="s">
        <v>610</v>
      </c>
      <c r="E98" s="102" t="s">
        <v>391</v>
      </c>
    </row>
    <row r="99" spans="1:5" x14ac:dyDescent="0.25">
      <c r="A99" s="102" t="s">
        <v>611</v>
      </c>
      <c r="B99" s="102" t="s">
        <v>447</v>
      </c>
      <c r="C99" s="102" t="s">
        <v>336</v>
      </c>
      <c r="D99" s="102" t="s">
        <v>612</v>
      </c>
      <c r="E99" s="102" t="s">
        <v>391</v>
      </c>
    </row>
    <row r="100" spans="1:5" x14ac:dyDescent="0.25">
      <c r="A100" s="102" t="s">
        <v>613</v>
      </c>
      <c r="B100" s="102" t="s">
        <v>614</v>
      </c>
      <c r="C100" s="102" t="s">
        <v>336</v>
      </c>
      <c r="D100" s="102" t="s">
        <v>397</v>
      </c>
      <c r="E100" s="102" t="s">
        <v>391</v>
      </c>
    </row>
    <row r="101" spans="1:5" x14ac:dyDescent="0.25">
      <c r="A101" s="102" t="s">
        <v>615</v>
      </c>
      <c r="B101" s="102" t="s">
        <v>616</v>
      </c>
      <c r="C101" s="102" t="s">
        <v>336</v>
      </c>
      <c r="D101" s="102" t="s">
        <v>397</v>
      </c>
      <c r="E101" s="102" t="s">
        <v>391</v>
      </c>
    </row>
    <row r="102" spans="1:5" x14ac:dyDescent="0.25">
      <c r="A102" s="102" t="s">
        <v>617</v>
      </c>
      <c r="B102" s="102" t="s">
        <v>618</v>
      </c>
      <c r="C102" s="102" t="s">
        <v>336</v>
      </c>
      <c r="D102" s="102" t="s">
        <v>397</v>
      </c>
      <c r="E102" s="102" t="s">
        <v>391</v>
      </c>
    </row>
    <row r="103" spans="1:5" x14ac:dyDescent="0.25">
      <c r="A103" s="102" t="s">
        <v>732</v>
      </c>
      <c r="B103" s="102" t="s">
        <v>619</v>
      </c>
      <c r="C103" s="102" t="s">
        <v>309</v>
      </c>
      <c r="D103" s="102" t="s">
        <v>418</v>
      </c>
      <c r="E103" s="102" t="s">
        <v>418</v>
      </c>
    </row>
    <row r="104" spans="1:5" x14ac:dyDescent="0.25">
      <c r="A104" s="102" t="s">
        <v>620</v>
      </c>
      <c r="B104" s="102" t="s">
        <v>621</v>
      </c>
      <c r="C104" s="102" t="s">
        <v>333</v>
      </c>
      <c r="D104" s="102" t="s">
        <v>622</v>
      </c>
      <c r="E104" s="102" t="s">
        <v>391</v>
      </c>
    </row>
    <row r="105" spans="1:5" x14ac:dyDescent="0.25">
      <c r="A105" s="102" t="s">
        <v>623</v>
      </c>
      <c r="B105" s="102" t="s">
        <v>624</v>
      </c>
      <c r="C105" s="102" t="s">
        <v>333</v>
      </c>
      <c r="D105" s="102" t="s">
        <v>601</v>
      </c>
      <c r="E105" s="102" t="s">
        <v>391</v>
      </c>
    </row>
    <row r="106" spans="1:5" x14ac:dyDescent="0.25">
      <c r="A106" s="102" t="s">
        <v>625</v>
      </c>
      <c r="B106" s="102" t="s">
        <v>626</v>
      </c>
      <c r="C106" s="102" t="s">
        <v>333</v>
      </c>
      <c r="D106" s="102" t="s">
        <v>627</v>
      </c>
      <c r="E106" s="102" t="s">
        <v>391</v>
      </c>
    </row>
    <row r="107" spans="1:5" x14ac:dyDescent="0.25">
      <c r="A107" s="102" t="s">
        <v>745</v>
      </c>
      <c r="B107" s="102" t="s">
        <v>628</v>
      </c>
      <c r="C107" s="102" t="s">
        <v>333</v>
      </c>
      <c r="D107" s="102" t="s">
        <v>397</v>
      </c>
      <c r="E107" s="102" t="s">
        <v>391</v>
      </c>
    </row>
    <row r="108" spans="1:5" x14ac:dyDescent="0.25">
      <c r="A108" s="102" t="s">
        <v>480</v>
      </c>
      <c r="B108" s="102" t="s">
        <v>629</v>
      </c>
      <c r="C108" s="102" t="s">
        <v>339</v>
      </c>
      <c r="D108" s="102" t="s">
        <v>630</v>
      </c>
      <c r="E108" s="102" t="s">
        <v>391</v>
      </c>
    </row>
    <row r="109" spans="1:5" x14ac:dyDescent="0.25">
      <c r="A109" s="102" t="s">
        <v>631</v>
      </c>
      <c r="B109" s="102" t="s">
        <v>632</v>
      </c>
      <c r="C109" s="102" t="s">
        <v>362</v>
      </c>
      <c r="D109" s="102" t="s">
        <v>564</v>
      </c>
      <c r="E109" s="102" t="s">
        <v>391</v>
      </c>
    </row>
    <row r="110" spans="1:5" x14ac:dyDescent="0.25">
      <c r="A110" s="102" t="s">
        <v>633</v>
      </c>
      <c r="B110" s="102" t="s">
        <v>634</v>
      </c>
      <c r="C110" s="102" t="s">
        <v>362</v>
      </c>
      <c r="D110" s="102" t="s">
        <v>635</v>
      </c>
      <c r="E110" s="102" t="s">
        <v>391</v>
      </c>
    </row>
    <row r="111" spans="1:5" x14ac:dyDescent="0.25">
      <c r="A111" s="102" t="s">
        <v>636</v>
      </c>
      <c r="B111" s="102" t="s">
        <v>637</v>
      </c>
      <c r="C111" s="102" t="s">
        <v>362</v>
      </c>
      <c r="D111" s="102" t="s">
        <v>564</v>
      </c>
      <c r="E111" s="102" t="s">
        <v>391</v>
      </c>
    </row>
    <row r="112" spans="1:5" x14ac:dyDescent="0.25">
      <c r="A112" s="102" t="s">
        <v>638</v>
      </c>
      <c r="B112" s="102" t="s">
        <v>639</v>
      </c>
      <c r="C112" s="102" t="s">
        <v>362</v>
      </c>
      <c r="D112" s="102" t="s">
        <v>417</v>
      </c>
      <c r="E112" s="102" t="s">
        <v>391</v>
      </c>
    </row>
    <row r="113" spans="1:5" x14ac:dyDescent="0.25">
      <c r="A113" s="102" t="s">
        <v>640</v>
      </c>
      <c r="B113" s="102" t="s">
        <v>641</v>
      </c>
      <c r="C113" s="102" t="s">
        <v>307</v>
      </c>
      <c r="D113" s="102" t="s">
        <v>280</v>
      </c>
      <c r="E113" s="102" t="s">
        <v>402</v>
      </c>
    </row>
    <row r="114" spans="1:5" x14ac:dyDescent="0.25">
      <c r="A114" s="102" t="s">
        <v>642</v>
      </c>
      <c r="B114" s="102" t="s">
        <v>643</v>
      </c>
      <c r="C114" s="102" t="s">
        <v>307</v>
      </c>
      <c r="D114" s="102" t="s">
        <v>469</v>
      </c>
      <c r="E114" s="102" t="s">
        <v>418</v>
      </c>
    </row>
    <row r="115" spans="1:5" x14ac:dyDescent="0.25">
      <c r="A115" s="102" t="s">
        <v>746</v>
      </c>
      <c r="B115" s="102" t="s">
        <v>644</v>
      </c>
      <c r="C115" s="102" t="s">
        <v>341</v>
      </c>
      <c r="D115" s="102" t="s">
        <v>397</v>
      </c>
      <c r="E115" s="102" t="s">
        <v>391</v>
      </c>
    </row>
    <row r="116" spans="1:5" x14ac:dyDescent="0.25">
      <c r="A116" s="102" t="s">
        <v>645</v>
      </c>
      <c r="B116" s="102" t="s">
        <v>646</v>
      </c>
      <c r="C116" s="102" t="s">
        <v>316</v>
      </c>
      <c r="D116" s="102" t="s">
        <v>647</v>
      </c>
      <c r="E116" s="102" t="s">
        <v>428</v>
      </c>
    </row>
    <row r="117" spans="1:5" x14ac:dyDescent="0.25">
      <c r="A117" s="102" t="s">
        <v>648</v>
      </c>
      <c r="B117" s="102" t="s">
        <v>649</v>
      </c>
      <c r="C117" s="102" t="s">
        <v>316</v>
      </c>
      <c r="D117" s="102" t="s">
        <v>650</v>
      </c>
      <c r="E117" s="102" t="s">
        <v>428</v>
      </c>
    </row>
    <row r="118" spans="1:5" x14ac:dyDescent="0.25">
      <c r="A118" s="102" t="s">
        <v>651</v>
      </c>
      <c r="B118" s="102" t="s">
        <v>652</v>
      </c>
      <c r="C118" s="102" t="s">
        <v>316</v>
      </c>
      <c r="D118" s="102" t="s">
        <v>407</v>
      </c>
      <c r="E118" s="102" t="s">
        <v>391</v>
      </c>
    </row>
    <row r="119" spans="1:5" x14ac:dyDescent="0.25">
      <c r="A119" s="102" t="s">
        <v>653</v>
      </c>
      <c r="B119" s="102" t="s">
        <v>654</v>
      </c>
      <c r="C119" s="102" t="s">
        <v>316</v>
      </c>
      <c r="D119" s="102" t="s">
        <v>655</v>
      </c>
      <c r="E119" s="102" t="s">
        <v>391</v>
      </c>
    </row>
    <row r="120" spans="1:5" x14ac:dyDescent="0.25">
      <c r="A120" s="102" t="s">
        <v>656</v>
      </c>
      <c r="B120" s="102" t="s">
        <v>657</v>
      </c>
      <c r="C120" s="102" t="s">
        <v>316</v>
      </c>
      <c r="D120" s="102" t="s">
        <v>410</v>
      </c>
      <c r="E120" s="102" t="s">
        <v>391</v>
      </c>
    </row>
    <row r="121" spans="1:5" x14ac:dyDescent="0.25">
      <c r="A121" s="102" t="s">
        <v>658</v>
      </c>
      <c r="B121" s="102" t="s">
        <v>659</v>
      </c>
      <c r="C121" s="102" t="s">
        <v>316</v>
      </c>
      <c r="D121" s="102" t="s">
        <v>660</v>
      </c>
      <c r="E121" s="102" t="s">
        <v>391</v>
      </c>
    </row>
    <row r="122" spans="1:5" x14ac:dyDescent="0.25">
      <c r="A122" s="102" t="s">
        <v>662</v>
      </c>
      <c r="B122" s="102" t="s">
        <v>663</v>
      </c>
      <c r="C122" s="102" t="s">
        <v>316</v>
      </c>
      <c r="D122" s="102" t="s">
        <v>664</v>
      </c>
      <c r="E122" s="102" t="s">
        <v>391</v>
      </c>
    </row>
    <row r="123" spans="1:5" x14ac:dyDescent="0.25">
      <c r="A123" s="102" t="s">
        <v>665</v>
      </c>
      <c r="B123" s="102" t="s">
        <v>666</v>
      </c>
      <c r="C123" s="102" t="s">
        <v>316</v>
      </c>
      <c r="D123" s="102" t="s">
        <v>397</v>
      </c>
      <c r="E123" s="102" t="s">
        <v>391</v>
      </c>
    </row>
    <row r="124" spans="1:5" x14ac:dyDescent="0.25">
      <c r="A124" s="102" t="s">
        <v>667</v>
      </c>
      <c r="B124" s="102" t="s">
        <v>661</v>
      </c>
      <c r="C124" s="102" t="s">
        <v>316</v>
      </c>
      <c r="D124" s="102" t="s">
        <v>407</v>
      </c>
      <c r="E124" s="102" t="s">
        <v>391</v>
      </c>
    </row>
    <row r="125" spans="1:5" x14ac:dyDescent="0.25">
      <c r="A125" s="102" t="s">
        <v>668</v>
      </c>
      <c r="B125" s="102" t="s">
        <v>669</v>
      </c>
      <c r="C125" s="102" t="s">
        <v>316</v>
      </c>
      <c r="D125" s="102" t="s">
        <v>469</v>
      </c>
      <c r="E125" s="102" t="s">
        <v>418</v>
      </c>
    </row>
    <row r="126" spans="1:5" x14ac:dyDescent="0.25">
      <c r="A126" s="102" t="s">
        <v>670</v>
      </c>
      <c r="B126" s="102" t="s">
        <v>671</v>
      </c>
      <c r="C126" s="102" t="s">
        <v>316</v>
      </c>
      <c r="D126" s="102" t="s">
        <v>279</v>
      </c>
      <c r="E126" s="102" t="s">
        <v>418</v>
      </c>
    </row>
    <row r="127" spans="1:5" x14ac:dyDescent="0.25">
      <c r="A127" s="102" t="s">
        <v>672</v>
      </c>
      <c r="B127" s="102" t="s">
        <v>673</v>
      </c>
      <c r="C127" s="102" t="s">
        <v>313</v>
      </c>
      <c r="D127" s="102" t="s">
        <v>467</v>
      </c>
      <c r="E127" s="102" t="s">
        <v>391</v>
      </c>
    </row>
    <row r="128" spans="1:5" x14ac:dyDescent="0.25">
      <c r="A128" s="102" t="s">
        <v>674</v>
      </c>
      <c r="B128" s="102" t="s">
        <v>747</v>
      </c>
      <c r="C128" s="102" t="s">
        <v>364</v>
      </c>
      <c r="D128" s="102" t="s">
        <v>675</v>
      </c>
      <c r="E128" s="102" t="s">
        <v>391</v>
      </c>
    </row>
    <row r="129" spans="1:5" x14ac:dyDescent="0.25">
      <c r="A129" s="102" t="s">
        <v>676</v>
      </c>
      <c r="B129" s="102" t="s">
        <v>677</v>
      </c>
      <c r="C129" s="102" t="s">
        <v>322</v>
      </c>
      <c r="D129" s="102" t="s">
        <v>407</v>
      </c>
      <c r="E129" s="102" t="s">
        <v>391</v>
      </c>
    </row>
    <row r="130" spans="1:5" x14ac:dyDescent="0.25">
      <c r="A130" s="102" t="s">
        <v>530</v>
      </c>
      <c r="B130" s="102" t="s">
        <v>678</v>
      </c>
      <c r="C130" s="102" t="s">
        <v>329</v>
      </c>
      <c r="D130" s="102" t="s">
        <v>679</v>
      </c>
      <c r="E130" s="102" t="s">
        <v>428</v>
      </c>
    </row>
    <row r="131" spans="1:5" x14ac:dyDescent="0.25">
      <c r="A131" s="102" t="s">
        <v>680</v>
      </c>
      <c r="B131" s="102" t="s">
        <v>681</v>
      </c>
      <c r="C131" s="102" t="s">
        <v>329</v>
      </c>
      <c r="D131" s="102" t="s">
        <v>585</v>
      </c>
      <c r="E131" s="102" t="s">
        <v>428</v>
      </c>
    </row>
    <row r="132" spans="1:5" x14ac:dyDescent="0.25">
      <c r="A132" s="102" t="s">
        <v>682</v>
      </c>
      <c r="B132" s="102" t="s">
        <v>683</v>
      </c>
      <c r="C132" s="102" t="s">
        <v>329</v>
      </c>
      <c r="D132" s="102" t="s">
        <v>684</v>
      </c>
      <c r="E132" s="102" t="s">
        <v>428</v>
      </c>
    </row>
    <row r="133" spans="1:5" x14ac:dyDescent="0.25">
      <c r="A133" s="102" t="s">
        <v>685</v>
      </c>
      <c r="B133" s="102" t="s">
        <v>681</v>
      </c>
      <c r="C133" s="102" t="s">
        <v>329</v>
      </c>
      <c r="D133" s="102" t="s">
        <v>475</v>
      </c>
      <c r="E133" s="102" t="s">
        <v>428</v>
      </c>
    </row>
    <row r="134" spans="1:5" x14ac:dyDescent="0.25">
      <c r="A134" s="102" t="s">
        <v>686</v>
      </c>
      <c r="B134" s="102" t="s">
        <v>681</v>
      </c>
      <c r="C134" s="102" t="s">
        <v>329</v>
      </c>
      <c r="D134" s="102" t="s">
        <v>687</v>
      </c>
      <c r="E134" s="102" t="s">
        <v>428</v>
      </c>
    </row>
    <row r="135" spans="1:5" x14ac:dyDescent="0.25">
      <c r="A135" s="102" t="s">
        <v>688</v>
      </c>
      <c r="B135" s="102" t="s">
        <v>689</v>
      </c>
      <c r="C135" s="102" t="s">
        <v>329</v>
      </c>
      <c r="D135" s="102" t="s">
        <v>475</v>
      </c>
      <c r="E135" s="102" t="s">
        <v>428</v>
      </c>
    </row>
    <row r="136" spans="1:5" x14ac:dyDescent="0.25">
      <c r="A136" s="102" t="s">
        <v>690</v>
      </c>
      <c r="B136" s="102" t="s">
        <v>691</v>
      </c>
      <c r="C136" s="102" t="s">
        <v>329</v>
      </c>
      <c r="D136" s="102" t="s">
        <v>692</v>
      </c>
      <c r="E136" s="102" t="s">
        <v>391</v>
      </c>
    </row>
    <row r="137" spans="1:5" x14ac:dyDescent="0.25">
      <c r="A137" s="102" t="s">
        <v>693</v>
      </c>
      <c r="B137" s="102" t="s">
        <v>694</v>
      </c>
      <c r="C137" s="102" t="s">
        <v>329</v>
      </c>
      <c r="D137" s="102" t="s">
        <v>526</v>
      </c>
      <c r="E137" s="102" t="s">
        <v>391</v>
      </c>
    </row>
    <row r="138" spans="1:5" x14ac:dyDescent="0.25">
      <c r="A138" s="102" t="s">
        <v>695</v>
      </c>
      <c r="B138" s="102" t="s">
        <v>681</v>
      </c>
      <c r="C138" s="102" t="s">
        <v>329</v>
      </c>
      <c r="D138" s="102" t="s">
        <v>635</v>
      </c>
      <c r="E138" s="102" t="s">
        <v>391</v>
      </c>
    </row>
    <row r="139" spans="1:5" x14ac:dyDescent="0.25">
      <c r="A139" s="102" t="s">
        <v>696</v>
      </c>
      <c r="B139" s="102" t="s">
        <v>697</v>
      </c>
      <c r="C139" s="102" t="s">
        <v>329</v>
      </c>
      <c r="D139" s="102" t="s">
        <v>494</v>
      </c>
      <c r="E139" s="102" t="s">
        <v>391</v>
      </c>
    </row>
    <row r="140" spans="1:5" x14ac:dyDescent="0.25">
      <c r="A140" s="102" t="s">
        <v>698</v>
      </c>
      <c r="B140" s="102" t="s">
        <v>699</v>
      </c>
      <c r="C140" s="102" t="s">
        <v>329</v>
      </c>
      <c r="D140" s="102" t="s">
        <v>700</v>
      </c>
      <c r="E140" s="102" t="s">
        <v>391</v>
      </c>
    </row>
    <row r="141" spans="1:5" x14ac:dyDescent="0.25">
      <c r="A141" s="102" t="s">
        <v>701</v>
      </c>
      <c r="B141" s="102" t="s">
        <v>702</v>
      </c>
      <c r="C141" s="102" t="s">
        <v>329</v>
      </c>
      <c r="D141" s="102" t="s">
        <v>546</v>
      </c>
      <c r="E141" s="102" t="s">
        <v>391</v>
      </c>
    </row>
    <row r="142" spans="1:5" x14ac:dyDescent="0.25">
      <c r="A142" s="102" t="s">
        <v>703</v>
      </c>
      <c r="B142" s="102" t="s">
        <v>704</v>
      </c>
      <c r="C142" s="102" t="s">
        <v>329</v>
      </c>
      <c r="D142" s="102" t="s">
        <v>705</v>
      </c>
      <c r="E142" s="102" t="s">
        <v>391</v>
      </c>
    </row>
    <row r="143" spans="1:5" x14ac:dyDescent="0.25">
      <c r="A143" s="102" t="s">
        <v>706</v>
      </c>
      <c r="B143" s="102" t="s">
        <v>707</v>
      </c>
      <c r="C143" s="102" t="s">
        <v>329</v>
      </c>
      <c r="D143" s="102" t="s">
        <v>469</v>
      </c>
      <c r="E143" s="102" t="s">
        <v>418</v>
      </c>
    </row>
  </sheetData>
  <pageMargins left="0.75" right="0.75" top="1" bottom="1" header="0.5" footer="0.5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/>
  <dimension ref="A1:C11"/>
  <sheetViews>
    <sheetView workbookViewId="0"/>
  </sheetViews>
  <sheetFormatPr defaultColWidth="8.6328125" defaultRowHeight="12.5" x14ac:dyDescent="0.25"/>
  <cols>
    <col min="1" max="1" width="17.453125" style="102" customWidth="1"/>
    <col min="2" max="2" width="11.453125" style="102" customWidth="1"/>
    <col min="3" max="3" width="10.6328125" style="102" customWidth="1"/>
    <col min="4" max="16384" width="8.6328125" style="102"/>
  </cols>
  <sheetData>
    <row r="1" spans="1:3" ht="14.5" x14ac:dyDescent="0.35">
      <c r="A1" s="142" t="s">
        <v>371</v>
      </c>
    </row>
    <row r="2" spans="1:3" ht="13" x14ac:dyDescent="0.3">
      <c r="A2" s="155"/>
    </row>
    <row r="3" spans="1:3" x14ac:dyDescent="0.25">
      <c r="B3" s="168" t="s">
        <v>275</v>
      </c>
      <c r="C3" s="169"/>
    </row>
    <row r="4" spans="1:3" x14ac:dyDescent="0.25">
      <c r="B4" s="170" t="s">
        <v>276</v>
      </c>
      <c r="C4" s="171"/>
    </row>
    <row r="5" spans="1:3" x14ac:dyDescent="0.25">
      <c r="B5" s="172" t="s">
        <v>277</v>
      </c>
      <c r="C5" s="172" t="s">
        <v>277</v>
      </c>
    </row>
    <row r="6" spans="1:3" x14ac:dyDescent="0.25">
      <c r="B6" s="173" t="s">
        <v>748</v>
      </c>
      <c r="C6" s="173" t="s">
        <v>720</v>
      </c>
    </row>
    <row r="7" spans="1:3" x14ac:dyDescent="0.25">
      <c r="A7" s="174" t="s">
        <v>43</v>
      </c>
      <c r="B7" s="213">
        <v>91</v>
      </c>
      <c r="C7" s="238">
        <v>0</v>
      </c>
    </row>
    <row r="8" spans="1:3" x14ac:dyDescent="0.25">
      <c r="A8" s="175" t="s">
        <v>278</v>
      </c>
      <c r="B8" s="214">
        <v>30</v>
      </c>
      <c r="C8" s="239">
        <v>0</v>
      </c>
    </row>
    <row r="9" spans="1:3" x14ac:dyDescent="0.25">
      <c r="A9" s="175" t="s">
        <v>279</v>
      </c>
      <c r="B9" s="214">
        <v>9</v>
      </c>
      <c r="C9" s="239">
        <v>0</v>
      </c>
    </row>
    <row r="10" spans="1:3" x14ac:dyDescent="0.25">
      <c r="A10" s="175" t="s">
        <v>280</v>
      </c>
      <c r="B10" s="214">
        <v>7</v>
      </c>
      <c r="C10" s="239">
        <v>0</v>
      </c>
    </row>
    <row r="11" spans="1:3" x14ac:dyDescent="0.25">
      <c r="A11" s="176" t="s">
        <v>281</v>
      </c>
      <c r="B11" s="215">
        <v>3</v>
      </c>
      <c r="C11" s="240">
        <v>0</v>
      </c>
    </row>
  </sheetData>
  <pageMargins left="0.75" right="0.75" top="1" bottom="1" header="0.5" footer="0.5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3"/>
  <dimension ref="A1:S13"/>
  <sheetViews>
    <sheetView workbookViewId="0"/>
  </sheetViews>
  <sheetFormatPr defaultColWidth="8.6328125" defaultRowHeight="12.5" x14ac:dyDescent="0.25"/>
  <cols>
    <col min="1" max="1" width="8.6328125" style="102"/>
    <col min="2" max="2" width="44" style="102" customWidth="1"/>
    <col min="3" max="7" width="6.90625" style="143" bestFit="1" customWidth="1"/>
    <col min="8" max="14" width="7.90625" style="143" bestFit="1" customWidth="1"/>
    <col min="15" max="15" width="6.90625" style="143" bestFit="1" customWidth="1"/>
    <col min="16" max="17" width="7.90625" style="102" bestFit="1" customWidth="1"/>
    <col min="18" max="16384" width="8.6328125" style="102"/>
  </cols>
  <sheetData>
    <row r="1" spans="1:19" ht="14.5" x14ac:dyDescent="0.35">
      <c r="A1" s="108" t="s">
        <v>749</v>
      </c>
    </row>
    <row r="2" spans="1:19" ht="13" thickBot="1" x14ac:dyDescent="0.3"/>
    <row r="3" spans="1:19" ht="13" thickBot="1" x14ac:dyDescent="0.3">
      <c r="B3" s="241"/>
      <c r="C3" s="209">
        <v>2006</v>
      </c>
      <c r="D3" s="209">
        <v>2007</v>
      </c>
      <c r="E3" s="209">
        <v>2008</v>
      </c>
      <c r="F3" s="209">
        <v>2009</v>
      </c>
      <c r="G3" s="209">
        <v>2010</v>
      </c>
      <c r="H3" s="209">
        <v>2011</v>
      </c>
      <c r="I3" s="209">
        <v>2012</v>
      </c>
      <c r="J3" s="209">
        <v>2013</v>
      </c>
      <c r="K3" s="209">
        <v>2014</v>
      </c>
      <c r="L3" s="209">
        <v>2015</v>
      </c>
      <c r="M3" s="209">
        <v>2016</v>
      </c>
      <c r="N3" s="209">
        <v>2017</v>
      </c>
      <c r="O3" s="209">
        <v>2018</v>
      </c>
      <c r="P3" s="212" t="s">
        <v>282</v>
      </c>
      <c r="Q3" s="242" t="s">
        <v>283</v>
      </c>
      <c r="R3" s="243" t="s">
        <v>750</v>
      </c>
      <c r="S3" s="244" t="s">
        <v>751</v>
      </c>
    </row>
    <row r="4" spans="1:19" x14ac:dyDescent="0.25">
      <c r="B4" s="245" t="s">
        <v>752</v>
      </c>
      <c r="C4" s="246">
        <v>2.4660000000000002</v>
      </c>
      <c r="D4" s="246">
        <v>5.2530000000000001</v>
      </c>
      <c r="E4" s="246">
        <v>8.3699999999999992</v>
      </c>
      <c r="F4" s="246">
        <v>9.9969999999999999</v>
      </c>
      <c r="G4" s="246">
        <v>5.218</v>
      </c>
      <c r="H4" s="246">
        <v>6.6040000000000001</v>
      </c>
      <c r="I4" s="246">
        <v>13.34</v>
      </c>
      <c r="J4" s="246">
        <v>1.087</v>
      </c>
      <c r="K4" s="246">
        <v>4.8570000000000002</v>
      </c>
      <c r="L4" s="246">
        <v>8.5990000000000002</v>
      </c>
      <c r="M4" s="246">
        <v>8.2029999999999994</v>
      </c>
      <c r="N4" s="246">
        <v>7.0170000000000003</v>
      </c>
      <c r="O4" s="246">
        <v>7.5880000000000001</v>
      </c>
      <c r="P4" s="246"/>
      <c r="Q4" s="246"/>
      <c r="R4" s="247"/>
      <c r="S4" s="248"/>
    </row>
    <row r="5" spans="1:19" x14ac:dyDescent="0.25">
      <c r="B5" s="249" t="s">
        <v>753</v>
      </c>
      <c r="C5" s="250"/>
      <c r="D5" s="250"/>
      <c r="E5" s="250"/>
      <c r="F5" s="250"/>
      <c r="G5" s="250"/>
      <c r="H5" s="250"/>
      <c r="I5" s="250"/>
      <c r="J5" s="250"/>
      <c r="K5" s="250"/>
      <c r="L5" s="250"/>
      <c r="M5" s="250"/>
      <c r="N5" s="250"/>
      <c r="O5" s="250"/>
      <c r="P5" s="250">
        <v>10.491</v>
      </c>
      <c r="Q5" s="250">
        <v>13.146000000000001</v>
      </c>
      <c r="R5" s="147">
        <v>7.2130000000000001</v>
      </c>
      <c r="S5" s="251">
        <v>5.3390000000000004</v>
      </c>
    </row>
    <row r="6" spans="1:19" x14ac:dyDescent="0.25">
      <c r="B6" s="249" t="s">
        <v>754</v>
      </c>
      <c r="C6" s="250"/>
      <c r="D6" s="250"/>
      <c r="E6" s="250"/>
      <c r="F6" s="250"/>
      <c r="G6" s="250"/>
      <c r="H6" s="250"/>
      <c r="I6" s="250"/>
      <c r="J6" s="250"/>
      <c r="K6" s="250"/>
      <c r="L6" s="250"/>
      <c r="M6" s="250"/>
      <c r="N6" s="250"/>
      <c r="O6" s="250"/>
      <c r="P6" s="250">
        <v>8.9</v>
      </c>
      <c r="Q6" s="250">
        <v>11.3</v>
      </c>
      <c r="R6" s="147">
        <v>6</v>
      </c>
      <c r="S6" s="251">
        <v>2.8</v>
      </c>
    </row>
    <row r="7" spans="1:19" x14ac:dyDescent="0.25">
      <c r="B7" s="249" t="s">
        <v>755</v>
      </c>
      <c r="C7" s="250"/>
      <c r="D7" s="250"/>
      <c r="E7" s="250"/>
      <c r="F7" s="250"/>
      <c r="G7" s="250"/>
      <c r="H7" s="250"/>
      <c r="I7" s="250"/>
      <c r="J7" s="250"/>
      <c r="K7" s="250"/>
      <c r="L7" s="250"/>
      <c r="M7" s="250"/>
      <c r="N7" s="250"/>
      <c r="O7" s="250"/>
      <c r="P7" s="250">
        <v>12</v>
      </c>
      <c r="Q7" s="250">
        <v>14.5</v>
      </c>
      <c r="R7" s="147">
        <v>8.6999999999999993</v>
      </c>
      <c r="S7" s="251">
        <v>7.5</v>
      </c>
    </row>
    <row r="8" spans="1:19" x14ac:dyDescent="0.25">
      <c r="B8" s="249" t="s">
        <v>756</v>
      </c>
      <c r="C8" s="252">
        <v>1.325</v>
      </c>
      <c r="D8" s="252">
        <v>2.8250000000000002</v>
      </c>
      <c r="E8" s="252">
        <v>6.335</v>
      </c>
      <c r="F8" s="252">
        <v>5.923</v>
      </c>
      <c r="G8" s="252">
        <v>7.4249999999999998</v>
      </c>
      <c r="H8" s="252">
        <v>11.885375</v>
      </c>
      <c r="I8" s="252">
        <v>13.412750000000001</v>
      </c>
      <c r="J8" s="252">
        <v>12.942950000000002</v>
      </c>
      <c r="K8" s="252">
        <v>11.41611</v>
      </c>
      <c r="L8" s="252">
        <v>10.218120000000001</v>
      </c>
      <c r="M8" s="252">
        <v>11.7</v>
      </c>
      <c r="N8" s="252">
        <v>11.7</v>
      </c>
      <c r="O8" s="252">
        <v>15</v>
      </c>
      <c r="P8" s="210"/>
      <c r="Q8" s="210"/>
      <c r="R8" s="253"/>
      <c r="S8" s="254"/>
    </row>
    <row r="9" spans="1:19" x14ac:dyDescent="0.25">
      <c r="B9" s="249" t="s">
        <v>757</v>
      </c>
      <c r="C9" s="252"/>
      <c r="D9" s="252"/>
      <c r="E9" s="252"/>
      <c r="F9" s="252"/>
      <c r="G9" s="252"/>
      <c r="H9" s="252"/>
      <c r="I9" s="252">
        <v>3.8233976510067098</v>
      </c>
      <c r="J9" s="252">
        <v>4.28532718120805</v>
      </c>
      <c r="K9" s="252">
        <v>3.7135822147650899</v>
      </c>
      <c r="L9" s="252">
        <v>3.1186409395973098</v>
      </c>
      <c r="M9" s="252">
        <v>3.15</v>
      </c>
      <c r="N9" s="252">
        <v>3.2</v>
      </c>
      <c r="O9" s="252">
        <v>3.65</v>
      </c>
      <c r="P9" s="210"/>
      <c r="Q9" s="210"/>
      <c r="R9" s="253"/>
      <c r="S9" s="254"/>
    </row>
    <row r="10" spans="1:19" x14ac:dyDescent="0.25">
      <c r="B10" s="249" t="s">
        <v>758</v>
      </c>
      <c r="C10" s="252"/>
      <c r="D10" s="252"/>
      <c r="E10" s="252"/>
      <c r="F10" s="252"/>
      <c r="G10" s="252"/>
      <c r="H10" s="252"/>
      <c r="I10" s="252">
        <v>12.541392617449601</v>
      </c>
      <c r="J10" s="252">
        <v>11.006677852348901</v>
      </c>
      <c r="K10" s="252">
        <v>10.834379194630801</v>
      </c>
      <c r="L10" s="252">
        <v>10.497709731543599</v>
      </c>
      <c r="M10" s="252">
        <v>11.3</v>
      </c>
      <c r="N10" s="252">
        <v>11.55</v>
      </c>
      <c r="O10" s="252">
        <v>11.4</v>
      </c>
      <c r="P10" s="210"/>
      <c r="Q10" s="210"/>
      <c r="R10" s="253"/>
      <c r="S10" s="254"/>
    </row>
    <row r="11" spans="1:19" x14ac:dyDescent="0.25">
      <c r="B11" s="249" t="s">
        <v>759</v>
      </c>
      <c r="C11" s="252"/>
      <c r="D11" s="252"/>
      <c r="E11" s="252"/>
      <c r="F11" s="252"/>
      <c r="G11" s="252"/>
      <c r="H11" s="252"/>
      <c r="I11" s="252">
        <v>1.9458</v>
      </c>
      <c r="J11" s="252">
        <v>1.8645</v>
      </c>
      <c r="K11" s="252">
        <v>1.9246000000000001</v>
      </c>
      <c r="L11" s="252">
        <v>1.9976765799256506</v>
      </c>
      <c r="M11" s="252">
        <v>2.15</v>
      </c>
      <c r="N11" s="252">
        <v>2.3199999999999998</v>
      </c>
      <c r="O11" s="252">
        <v>2.4300000000000002</v>
      </c>
      <c r="P11" s="210"/>
      <c r="Q11" s="210"/>
      <c r="R11" s="253"/>
      <c r="S11" s="254"/>
    </row>
    <row r="12" spans="1:19" x14ac:dyDescent="0.25">
      <c r="B12" s="249" t="s">
        <v>760</v>
      </c>
      <c r="C12" s="252"/>
      <c r="D12" s="252"/>
      <c r="E12" s="252"/>
      <c r="F12" s="252"/>
      <c r="G12" s="252"/>
      <c r="H12" s="252"/>
      <c r="I12" s="252">
        <v>7.4395671493288562</v>
      </c>
      <c r="J12" s="252">
        <v>7.989992529362409</v>
      </c>
      <c r="K12" s="252">
        <v>7.1471603305368925</v>
      </c>
      <c r="L12" s="252">
        <v>6.2300359662308713</v>
      </c>
      <c r="M12" s="252">
        <v>6.7725</v>
      </c>
      <c r="N12" s="252">
        <v>7.4239999999999995</v>
      </c>
      <c r="O12" s="252">
        <v>8.8695000000000004</v>
      </c>
      <c r="P12" s="210"/>
      <c r="Q12" s="210"/>
      <c r="R12" s="253"/>
      <c r="S12" s="254"/>
    </row>
    <row r="13" spans="1:19" ht="13" thickBot="1" x14ac:dyDescent="0.3">
      <c r="B13" s="255" t="s">
        <v>761</v>
      </c>
      <c r="C13" s="256"/>
      <c r="D13" s="256"/>
      <c r="E13" s="256"/>
      <c r="F13" s="256"/>
      <c r="G13" s="256"/>
      <c r="H13" s="256"/>
      <c r="I13" s="256">
        <v>8.134347251677811</v>
      </c>
      <c r="J13" s="256">
        <v>6.8406502852348421</v>
      </c>
      <c r="K13" s="256">
        <v>6.9506153993288136</v>
      </c>
      <c r="L13" s="256">
        <v>6.9903429578540797</v>
      </c>
      <c r="M13" s="256">
        <v>8.0983333333333345</v>
      </c>
      <c r="N13" s="256">
        <v>8.9320000000000004</v>
      </c>
      <c r="O13" s="256">
        <v>9.2340000000000018</v>
      </c>
      <c r="P13" s="211"/>
      <c r="Q13" s="211"/>
      <c r="R13" s="257"/>
      <c r="S13" s="258"/>
    </row>
  </sheetData>
  <pageMargins left="0.75" right="0.75" top="1" bottom="1" header="0.5" footer="0.5"/>
  <pageSetup orientation="portrait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:L14"/>
  <sheetViews>
    <sheetView workbookViewId="0"/>
  </sheetViews>
  <sheetFormatPr defaultRowHeight="12.5" x14ac:dyDescent="0.25"/>
  <cols>
    <col min="1" max="1" width="15.1796875" customWidth="1"/>
  </cols>
  <sheetData>
    <row r="1" spans="1:12" ht="14.5" x14ac:dyDescent="0.35">
      <c r="A1" s="4" t="s">
        <v>155</v>
      </c>
    </row>
    <row r="3" spans="1:12" ht="13" x14ac:dyDescent="0.3">
      <c r="A3" s="99" t="s">
        <v>159</v>
      </c>
      <c r="B3" s="10">
        <v>2008</v>
      </c>
      <c r="C3" s="10">
        <v>2009</v>
      </c>
      <c r="D3" s="10">
        <v>2010</v>
      </c>
      <c r="E3" s="10">
        <v>2011</v>
      </c>
      <c r="F3" s="10">
        <v>2012</v>
      </c>
      <c r="G3" s="10">
        <v>2013</v>
      </c>
      <c r="H3" s="10">
        <v>2014</v>
      </c>
      <c r="I3" s="10">
        <v>2015</v>
      </c>
      <c r="J3" s="10">
        <v>2016</v>
      </c>
      <c r="K3" s="10">
        <v>2017</v>
      </c>
      <c r="L3" s="10">
        <v>2018</v>
      </c>
    </row>
    <row r="4" spans="1:12" ht="13" x14ac:dyDescent="0.3">
      <c r="A4" s="3" t="s">
        <v>762</v>
      </c>
      <c r="B4" s="2">
        <v>0.13640098603122433</v>
      </c>
      <c r="C4" s="2">
        <v>0.13813042081593319</v>
      </c>
      <c r="D4" s="2">
        <v>0.12886008387342737</v>
      </c>
      <c r="E4" s="2">
        <v>0.11826086956521739</v>
      </c>
      <c r="F4" s="2">
        <v>6.5290806754221387E-2</v>
      </c>
      <c r="G4" s="2">
        <v>0.12328767123287671</v>
      </c>
      <c r="H4" s="2">
        <v>0.12859445209803955</v>
      </c>
      <c r="I4" s="2">
        <v>0.14841021267754284</v>
      </c>
      <c r="J4" s="2">
        <v>0.16497029488291412</v>
      </c>
      <c r="K4" s="259">
        <v>9.3305363006202111E-2</v>
      </c>
      <c r="L4" s="259">
        <v>9.3836272367234824E-2</v>
      </c>
    </row>
    <row r="5" spans="1:12" ht="13" x14ac:dyDescent="0.3">
      <c r="A5" s="3" t="s">
        <v>41</v>
      </c>
      <c r="B5" s="2">
        <v>0.1268631436314363</v>
      </c>
      <c r="C5" s="2">
        <v>9.2341012010238241E-2</v>
      </c>
      <c r="D5" s="2">
        <v>9.8843930635838156E-2</v>
      </c>
      <c r="E5" s="2">
        <v>5.226182316655243E-2</v>
      </c>
      <c r="F5" s="2">
        <v>4.1435698447893569E-2</v>
      </c>
      <c r="G5" s="2">
        <v>8.7113740959894811E-2</v>
      </c>
      <c r="H5" s="2">
        <v>0.14138929088277857</v>
      </c>
      <c r="I5" s="2">
        <v>0.14935296212750801</v>
      </c>
      <c r="J5" s="2">
        <v>0.17837257008889323</v>
      </c>
      <c r="K5" s="2">
        <v>0.16587963428112126</v>
      </c>
      <c r="L5" s="2">
        <v>0.1360765739096112</v>
      </c>
    </row>
    <row r="6" spans="1:12" ht="13" x14ac:dyDescent="0.3">
      <c r="A6" s="3" t="s">
        <v>42</v>
      </c>
      <c r="B6" s="2">
        <v>6.9472571982037518E-2</v>
      </c>
      <c r="C6" s="2">
        <v>4.8951640175853905E-2</v>
      </c>
      <c r="D6" s="2">
        <v>6.4403292181069965E-2</v>
      </c>
      <c r="E6" s="2">
        <v>-2.1720243266724589E-3</v>
      </c>
      <c r="F6" s="2">
        <v>7.6257788524132794E-3</v>
      </c>
      <c r="G6" s="2">
        <v>5.8490170013293222E-2</v>
      </c>
      <c r="H6" s="2">
        <v>6.9760737964831357E-2</v>
      </c>
      <c r="I6" s="2">
        <v>7.5058639562157942E-2</v>
      </c>
      <c r="J6" s="2">
        <v>8.4094256259204719E-2</v>
      </c>
      <c r="K6" s="2">
        <v>6.5208915459094144E-2</v>
      </c>
      <c r="L6" s="2">
        <v>4.1356593875808229E-2</v>
      </c>
    </row>
    <row r="7" spans="1:12" ht="13" x14ac:dyDescent="0.3">
      <c r="A7" s="3" t="s">
        <v>134</v>
      </c>
      <c r="B7" s="2">
        <v>0.1971326164874552</v>
      </c>
      <c r="C7" s="2">
        <v>0.19207903619789238</v>
      </c>
      <c r="D7" s="2">
        <v>0.16813082011438857</v>
      </c>
      <c r="E7" s="2">
        <v>7.8967181641223683E-2</v>
      </c>
      <c r="F7" s="2">
        <v>3.1386131186967287E-2</v>
      </c>
      <c r="G7" s="2">
        <v>5.7344640643345823E-2</v>
      </c>
      <c r="H7" s="2">
        <v>0.14113067268755491</v>
      </c>
      <c r="I7" s="2">
        <v>0.12273816409154754</v>
      </c>
      <c r="J7" s="2">
        <v>0.1680697314713456</v>
      </c>
      <c r="K7" s="2">
        <v>0.18179820578687098</v>
      </c>
      <c r="L7" s="2">
        <v>0.16931434139549462</v>
      </c>
    </row>
    <row r="8" spans="1:12" x14ac:dyDescent="0.25">
      <c r="A8" s="53"/>
      <c r="B8" s="2"/>
      <c r="C8" s="2"/>
      <c r="D8" s="2"/>
      <c r="E8" s="2"/>
      <c r="F8" s="2"/>
      <c r="G8" s="2"/>
    </row>
    <row r="10" spans="1:12" ht="13" x14ac:dyDescent="0.3">
      <c r="A10" s="99" t="s">
        <v>160</v>
      </c>
      <c r="B10" s="10">
        <v>2008</v>
      </c>
      <c r="C10" s="10">
        <v>2009</v>
      </c>
      <c r="D10" s="10">
        <v>2010</v>
      </c>
      <c r="E10" s="10">
        <v>2011</v>
      </c>
      <c r="F10" s="10">
        <v>2012</v>
      </c>
      <c r="G10" s="10">
        <v>2013</v>
      </c>
      <c r="H10" s="10">
        <v>2014</v>
      </c>
      <c r="I10" s="10">
        <v>2015</v>
      </c>
      <c r="J10" s="10">
        <v>2016</v>
      </c>
      <c r="K10" s="10">
        <v>2017</v>
      </c>
      <c r="L10" s="10">
        <v>2018</v>
      </c>
    </row>
    <row r="11" spans="1:12" ht="13" x14ac:dyDescent="0.3">
      <c r="A11" s="3" t="s">
        <v>762</v>
      </c>
      <c r="B11" s="2">
        <v>5.7518488085456038E-2</v>
      </c>
      <c r="C11" s="2">
        <v>7.2277545775778995E-2</v>
      </c>
      <c r="D11" s="2">
        <v>4.8417842165459399E-2</v>
      </c>
      <c r="E11" s="2">
        <v>4.0347826086956522E-2</v>
      </c>
      <c r="F11" s="2">
        <v>8.2551594746716698E-3</v>
      </c>
      <c r="G11" s="2">
        <v>5.5222602739726026E-2</v>
      </c>
      <c r="H11" s="2">
        <v>6.7108033745151799E-2</v>
      </c>
      <c r="I11" s="2">
        <v>8.3908851013841532E-2</v>
      </c>
      <c r="J11" s="2">
        <v>0.10320901994796183</v>
      </c>
      <c r="K11" s="259">
        <v>7.0594673476833278E-2</v>
      </c>
      <c r="L11" s="259">
        <v>7.5967916764595481E-2</v>
      </c>
    </row>
    <row r="12" spans="1:12" ht="13" x14ac:dyDescent="0.3">
      <c r="A12" s="3" t="s">
        <v>41</v>
      </c>
      <c r="B12" s="2">
        <v>0.10399728997289973</v>
      </c>
      <c r="C12" s="2">
        <v>4.9419177003347116E-2</v>
      </c>
      <c r="D12" s="2">
        <v>4.4797687861271675E-2</v>
      </c>
      <c r="E12" s="2">
        <v>-1.028101439342015E-2</v>
      </c>
      <c r="F12" s="2">
        <v>-9.6590909090909088E-2</v>
      </c>
      <c r="G12" s="2">
        <v>1.6765285996055226E-2</v>
      </c>
      <c r="H12" s="2">
        <v>8.7843704775687412E-2</v>
      </c>
      <c r="I12" s="2">
        <v>0.1075626261427045</v>
      </c>
      <c r="J12" s="2">
        <v>0.13881019830028329</v>
      </c>
      <c r="K12" s="2">
        <v>0.1235808299005325</v>
      </c>
      <c r="L12" s="2">
        <v>9.0882178804026048E-2</v>
      </c>
    </row>
    <row r="13" spans="1:12" ht="13" x14ac:dyDescent="0.3">
      <c r="A13" s="3" t="s">
        <v>42</v>
      </c>
      <c r="B13" s="2">
        <v>5.2945625682830483E-2</v>
      </c>
      <c r="C13" s="2">
        <v>3.4958923265163429E-2</v>
      </c>
      <c r="D13" s="2">
        <v>3.9785693025101695E-2</v>
      </c>
      <c r="E13" s="2">
        <v>-3.2038834951456312E-2</v>
      </c>
      <c r="F13" s="2">
        <v>-5.550004541738577E-2</v>
      </c>
      <c r="G13" s="2">
        <v>2.9488118218731277E-2</v>
      </c>
      <c r="H13" s="2">
        <v>4.4840471399827539E-2</v>
      </c>
      <c r="I13" s="2">
        <v>5.2232937378419768E-2</v>
      </c>
      <c r="J13" s="2">
        <v>4.9655416151263468E-2</v>
      </c>
      <c r="K13" s="2">
        <v>1.3877342201189486E-2</v>
      </c>
      <c r="L13" s="2">
        <v>-2.2925302427882585E-2</v>
      </c>
    </row>
    <row r="14" spans="1:12" ht="13" x14ac:dyDescent="0.3">
      <c r="A14" s="3" t="s">
        <v>134</v>
      </c>
      <c r="B14" s="2">
        <v>0.18528907589216145</v>
      </c>
      <c r="C14" s="2">
        <v>0.18437895074347221</v>
      </c>
      <c r="D14" s="2">
        <v>0.1585624450506124</v>
      </c>
      <c r="E14" s="2">
        <v>6.3556279922263856E-2</v>
      </c>
      <c r="F14" s="2">
        <v>1.0486037948045271E-2</v>
      </c>
      <c r="G14" s="2">
        <v>3.8374531822922477E-2</v>
      </c>
      <c r="H14" s="2">
        <v>0.11642118318170429</v>
      </c>
      <c r="I14" s="2">
        <v>0.10448881622253006</v>
      </c>
      <c r="J14" s="2">
        <v>0.13274846553198891</v>
      </c>
      <c r="K14" s="2">
        <v>0.13678012769697129</v>
      </c>
      <c r="L14" s="2">
        <v>0.12102080610746851</v>
      </c>
    </row>
  </sheetData>
  <pageMargins left="0.7" right="0.7" top="0.75" bottom="0.75" header="0.3" footer="0.3"/>
  <legacy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J26"/>
  <sheetViews>
    <sheetView workbookViewId="0"/>
  </sheetViews>
  <sheetFormatPr defaultRowHeight="12.5" x14ac:dyDescent="0.25"/>
  <cols>
    <col min="2" max="2" width="26.81640625" customWidth="1"/>
    <col min="3" max="3" width="38.453125" bestFit="1" customWidth="1"/>
    <col min="4" max="4" width="8.54296875" bestFit="1" customWidth="1"/>
    <col min="5" max="5" width="27.90625" bestFit="1" customWidth="1"/>
    <col min="6" max="6" width="17.81640625" customWidth="1"/>
    <col min="7" max="7" width="19.26953125" bestFit="1" customWidth="1"/>
    <col min="8" max="8" width="11.36328125" bestFit="1" customWidth="1"/>
    <col min="9" max="9" width="12.08984375" bestFit="1" customWidth="1"/>
  </cols>
  <sheetData>
    <row r="1" spans="1:10" ht="14.5" x14ac:dyDescent="0.35">
      <c r="A1" s="286" t="s">
        <v>845</v>
      </c>
      <c r="B1" s="124"/>
      <c r="C1" s="124"/>
      <c r="D1" s="124"/>
      <c r="E1" s="124"/>
      <c r="F1" s="124"/>
      <c r="G1" s="124"/>
      <c r="H1" s="156"/>
      <c r="I1" s="156"/>
      <c r="J1" s="156"/>
    </row>
    <row r="2" spans="1:10" ht="14.5" x14ac:dyDescent="0.35">
      <c r="A2" s="124"/>
      <c r="B2" s="124"/>
      <c r="C2" s="286"/>
      <c r="D2" s="124"/>
      <c r="E2" s="124"/>
      <c r="F2" s="124"/>
      <c r="G2" s="124"/>
      <c r="H2" s="124"/>
      <c r="I2" s="124"/>
      <c r="J2" s="156"/>
    </row>
    <row r="3" spans="1:10" ht="14.5" x14ac:dyDescent="0.35">
      <c r="A3" s="286"/>
      <c r="B3" s="124"/>
      <c r="C3" s="287" t="s">
        <v>846</v>
      </c>
      <c r="D3" s="288"/>
      <c r="E3" s="288"/>
      <c r="F3" s="288"/>
      <c r="G3" s="288"/>
      <c r="H3" s="288"/>
      <c r="I3" s="289"/>
      <c r="J3" s="156"/>
    </row>
    <row r="4" spans="1:10" x14ac:dyDescent="0.25">
      <c r="A4" s="124"/>
      <c r="B4" s="124"/>
      <c r="C4" s="290" t="s">
        <v>847</v>
      </c>
      <c r="D4" s="291"/>
      <c r="E4" s="291"/>
      <c r="F4" s="291"/>
      <c r="G4" s="291"/>
      <c r="H4" s="291"/>
      <c r="I4" s="292"/>
      <c r="J4" s="156"/>
    </row>
    <row r="5" spans="1:10" ht="29" x14ac:dyDescent="0.25">
      <c r="A5" s="293"/>
      <c r="B5" s="294" t="s">
        <v>848</v>
      </c>
      <c r="C5" s="295" t="s">
        <v>858</v>
      </c>
      <c r="D5" s="296" t="s">
        <v>849</v>
      </c>
      <c r="E5" s="296" t="s">
        <v>850</v>
      </c>
      <c r="F5" s="297" t="s">
        <v>851</v>
      </c>
      <c r="G5" s="296" t="s">
        <v>852</v>
      </c>
      <c r="H5" s="296" t="s">
        <v>853</v>
      </c>
      <c r="I5" s="296" t="s">
        <v>854</v>
      </c>
      <c r="J5" s="156"/>
    </row>
    <row r="6" spans="1:10" x14ac:dyDescent="0.25">
      <c r="A6" s="298">
        <v>2006</v>
      </c>
      <c r="B6" s="299">
        <v>2.4569999999999999</v>
      </c>
      <c r="C6" s="300">
        <v>1.5080257639852976</v>
      </c>
      <c r="D6" s="300">
        <v>0.25765369713923392</v>
      </c>
      <c r="E6" s="300">
        <v>0.62980851324956055</v>
      </c>
      <c r="F6" s="300">
        <v>0</v>
      </c>
      <c r="G6" s="300">
        <v>0</v>
      </c>
      <c r="H6" s="300">
        <v>0.15465241116243983</v>
      </c>
      <c r="I6" s="300">
        <v>0.15465241116243936</v>
      </c>
      <c r="J6" s="156"/>
    </row>
    <row r="7" spans="1:10" x14ac:dyDescent="0.25">
      <c r="A7" s="298">
        <v>2007</v>
      </c>
      <c r="B7" s="299">
        <v>5.2530000000000001</v>
      </c>
      <c r="C7" s="300">
        <v>2.8803734900739362</v>
      </c>
      <c r="D7" s="300">
        <v>0.60860439706521885</v>
      </c>
      <c r="E7" s="300">
        <v>1.2623065243762879</v>
      </c>
      <c r="F7" s="300">
        <v>0</v>
      </c>
      <c r="G7" s="300">
        <v>0</v>
      </c>
      <c r="H7" s="300">
        <v>0.26797133439440535</v>
      </c>
      <c r="I7" s="300">
        <v>0.28196224007406523</v>
      </c>
      <c r="J7" s="156"/>
    </row>
    <row r="8" spans="1:10" x14ac:dyDescent="0.25">
      <c r="A8" s="298">
        <v>2008</v>
      </c>
      <c r="B8" s="299">
        <v>8.3620000000000001</v>
      </c>
      <c r="C8" s="300">
        <v>2.9254295165191011</v>
      </c>
      <c r="D8" s="300">
        <v>1.1272927558642685</v>
      </c>
      <c r="E8" s="300">
        <v>1.8564439319885264</v>
      </c>
      <c r="F8" s="300">
        <v>0</v>
      </c>
      <c r="G8" s="300">
        <v>0</v>
      </c>
      <c r="H8" s="300">
        <v>0.23267634991427613</v>
      </c>
      <c r="I8" s="300">
        <v>0.40151339367988492</v>
      </c>
      <c r="J8" s="156"/>
    </row>
    <row r="9" spans="1:10" x14ac:dyDescent="0.25">
      <c r="A9" s="298">
        <v>2009</v>
      </c>
      <c r="B9" s="299">
        <v>10.005000000000001</v>
      </c>
      <c r="C9" s="300">
        <v>2.6628072555874605</v>
      </c>
      <c r="D9" s="300">
        <v>0.70342219987380261</v>
      </c>
      <c r="E9" s="300">
        <v>1.21048308150979</v>
      </c>
      <c r="F9" s="300">
        <v>0</v>
      </c>
      <c r="G9" s="300">
        <v>0</v>
      </c>
      <c r="H9" s="300">
        <v>0.14982869245152092</v>
      </c>
      <c r="I9" s="300">
        <v>0.25534202243259146</v>
      </c>
      <c r="J9" s="156"/>
    </row>
    <row r="10" spans="1:10" x14ac:dyDescent="0.25">
      <c r="A10" s="298">
        <v>2010</v>
      </c>
      <c r="B10" s="299">
        <v>5.2160000000000002</v>
      </c>
      <c r="C10" s="300">
        <v>1.4069947099608722</v>
      </c>
      <c r="D10" s="300">
        <v>0.45387219444087756</v>
      </c>
      <c r="E10" s="300">
        <v>0.88106690470696547</v>
      </c>
      <c r="F10" s="300">
        <v>0</v>
      </c>
      <c r="G10" s="300">
        <v>0</v>
      </c>
      <c r="H10" s="300">
        <v>0.1952580903286705</v>
      </c>
      <c r="I10" s="300">
        <v>0.1952580903286705</v>
      </c>
      <c r="J10" s="156"/>
    </row>
    <row r="11" spans="1:10" x14ac:dyDescent="0.25">
      <c r="A11" s="298">
        <v>2011</v>
      </c>
      <c r="B11" s="299">
        <v>6.82</v>
      </c>
      <c r="C11" s="300">
        <v>1.3774883392475203</v>
      </c>
      <c r="D11" s="300">
        <v>0.49157180382295201</v>
      </c>
      <c r="E11" s="300">
        <v>1.1246893742586908</v>
      </c>
      <c r="F11" s="300">
        <v>0</v>
      </c>
      <c r="G11" s="300">
        <v>0</v>
      </c>
      <c r="H11" s="300">
        <v>0.18218973837112046</v>
      </c>
      <c r="I11" s="300">
        <v>0.18218973837112046</v>
      </c>
      <c r="J11" s="156"/>
    </row>
    <row r="12" spans="1:10" x14ac:dyDescent="0.25">
      <c r="A12" s="298">
        <v>2012</v>
      </c>
      <c r="B12" s="299">
        <v>13.131</v>
      </c>
      <c r="C12" s="300">
        <v>1.0669622624511488</v>
      </c>
      <c r="D12" s="300">
        <v>0.90212190565116246</v>
      </c>
      <c r="E12" s="300">
        <v>0</v>
      </c>
      <c r="F12" s="300">
        <v>0.49845003409854355</v>
      </c>
      <c r="G12" s="300">
        <v>0.97542042437110732</v>
      </c>
      <c r="H12" s="300">
        <v>0</v>
      </c>
      <c r="I12" s="300">
        <v>0</v>
      </c>
      <c r="J12" s="156"/>
    </row>
    <row r="13" spans="1:10" x14ac:dyDescent="0.25">
      <c r="A13" s="298">
        <v>2013</v>
      </c>
      <c r="B13" s="299">
        <v>1.087</v>
      </c>
      <c r="C13" s="300">
        <v>2.502492089075237E-2</v>
      </c>
      <c r="D13" s="300">
        <v>0.10631924836082625</v>
      </c>
      <c r="E13" s="300">
        <v>0</v>
      </c>
      <c r="F13" s="300">
        <v>0.21529718560643815</v>
      </c>
      <c r="G13" s="300">
        <v>0.29492965291653817</v>
      </c>
      <c r="H13" s="300">
        <v>0</v>
      </c>
      <c r="I13" s="300">
        <v>0</v>
      </c>
      <c r="J13" s="156"/>
    </row>
    <row r="14" spans="1:10" x14ac:dyDescent="0.25">
      <c r="A14" s="298">
        <v>2014</v>
      </c>
      <c r="B14" s="299">
        <v>4.8540000000000001</v>
      </c>
      <c r="C14" s="300">
        <v>0.44140357714906781</v>
      </c>
      <c r="D14" s="300">
        <v>0.26004774186944962</v>
      </c>
      <c r="E14" s="300">
        <v>0</v>
      </c>
      <c r="F14" s="300">
        <v>0.35355994475627284</v>
      </c>
      <c r="G14" s="300">
        <v>0.51707492754712425</v>
      </c>
      <c r="H14" s="300">
        <v>8.6377075963367939E-2</v>
      </c>
      <c r="I14" s="300">
        <v>8.6377075963367703E-2</v>
      </c>
      <c r="J14" s="156"/>
    </row>
    <row r="15" spans="1:10" x14ac:dyDescent="0.25">
      <c r="A15" s="298">
        <v>2015</v>
      </c>
      <c r="B15" s="299">
        <v>8.5980000000000008</v>
      </c>
      <c r="C15" s="300">
        <v>0.55616799515530324</v>
      </c>
      <c r="D15" s="300">
        <v>0.31001123947828213</v>
      </c>
      <c r="E15" s="300">
        <v>0</v>
      </c>
      <c r="F15" s="300">
        <v>0.36638351241974199</v>
      </c>
      <c r="G15" s="300">
        <v>0.86364664884986719</v>
      </c>
      <c r="H15" s="300">
        <v>0.15820131485756422</v>
      </c>
      <c r="I15" s="300">
        <v>0.15820131485756397</v>
      </c>
      <c r="J15" s="156"/>
    </row>
    <row r="16" spans="1:10" x14ac:dyDescent="0.25">
      <c r="A16" s="298">
        <v>2016</v>
      </c>
      <c r="B16" s="299">
        <v>8.2029999999999994</v>
      </c>
      <c r="C16" s="300">
        <v>0.68870050412131234</v>
      </c>
      <c r="D16" s="300">
        <v>0.3127714202841167</v>
      </c>
      <c r="E16" s="300">
        <v>0</v>
      </c>
      <c r="F16" s="300">
        <v>0.36074753406019405</v>
      </c>
      <c r="G16" s="300">
        <v>0.94592291375008208</v>
      </c>
      <c r="H16" s="300">
        <v>0.27764557022677849</v>
      </c>
      <c r="I16" s="300">
        <v>0.27764557022677849</v>
      </c>
      <c r="J16" s="156"/>
    </row>
    <row r="17" spans="1:10" x14ac:dyDescent="0.25">
      <c r="A17" s="298">
        <v>2017</v>
      </c>
      <c r="B17" s="299">
        <v>7.0170000000000003</v>
      </c>
      <c r="C17" s="300">
        <v>0.76990382722669215</v>
      </c>
      <c r="D17" s="300">
        <v>0.22769142284044142</v>
      </c>
      <c r="E17" s="300"/>
      <c r="F17" s="300">
        <v>0.30181982680715569</v>
      </c>
      <c r="G17" s="300">
        <v>1.0056929597078983</v>
      </c>
      <c r="H17" s="300">
        <v>0.27790735722695781</v>
      </c>
      <c r="I17" s="300">
        <v>0.27790735722695781</v>
      </c>
      <c r="J17" s="156"/>
    </row>
    <row r="18" spans="1:10" x14ac:dyDescent="0.25">
      <c r="A18" s="298">
        <v>2018</v>
      </c>
      <c r="B18" s="299">
        <v>7.5880000000000001</v>
      </c>
      <c r="C18" s="300">
        <v>0.53996684409999995</v>
      </c>
      <c r="D18" s="300">
        <v>0.20032703900000001</v>
      </c>
      <c r="E18" s="300"/>
      <c r="F18" s="300">
        <v>0.31817147000000001</v>
      </c>
      <c r="G18" s="300">
        <v>0.96818829500000003</v>
      </c>
      <c r="H18" s="300">
        <v>0.17023849205000019</v>
      </c>
      <c r="I18" s="300">
        <v>0.17023849204999994</v>
      </c>
      <c r="J18" s="156"/>
    </row>
    <row r="19" spans="1:10" x14ac:dyDescent="0.25">
      <c r="A19" s="124"/>
      <c r="B19" s="124"/>
      <c r="C19" s="124"/>
      <c r="D19" s="124"/>
      <c r="E19" s="124"/>
      <c r="F19" s="124"/>
      <c r="G19" s="124"/>
      <c r="H19" s="124"/>
      <c r="I19" s="124"/>
      <c r="J19" s="156"/>
    </row>
    <row r="20" spans="1:10" x14ac:dyDescent="0.25">
      <c r="A20" s="124"/>
      <c r="B20" s="124"/>
      <c r="C20" s="301" t="s">
        <v>855</v>
      </c>
      <c r="D20" s="124"/>
      <c r="E20" s="302"/>
      <c r="F20" s="124"/>
      <c r="G20" s="124"/>
      <c r="H20" s="124"/>
      <c r="I20" s="303"/>
      <c r="J20" s="156"/>
    </row>
    <row r="21" spans="1:10" x14ac:dyDescent="0.25">
      <c r="A21" s="102"/>
      <c r="B21" s="102"/>
      <c r="C21" s="301" t="s">
        <v>856</v>
      </c>
      <c r="D21" s="102"/>
      <c r="E21" s="302"/>
      <c r="F21" s="302"/>
      <c r="G21" s="102"/>
      <c r="H21" s="102"/>
      <c r="I21" s="102"/>
      <c r="J21" s="156"/>
    </row>
    <row r="22" spans="1:10" x14ac:dyDescent="0.25">
      <c r="A22" s="102"/>
      <c r="B22" s="302"/>
      <c r="C22" s="301" t="s">
        <v>857</v>
      </c>
      <c r="D22" s="102"/>
      <c r="E22" s="302"/>
      <c r="F22" s="102"/>
      <c r="G22" s="156"/>
      <c r="H22" s="156"/>
      <c r="I22" s="156"/>
      <c r="J22" s="156"/>
    </row>
    <row r="23" spans="1:10" ht="13" x14ac:dyDescent="0.3">
      <c r="A23" s="102"/>
      <c r="B23" s="155"/>
      <c r="C23" s="102"/>
      <c r="D23" s="102"/>
      <c r="E23" s="302"/>
      <c r="F23" s="102"/>
      <c r="G23" s="156"/>
      <c r="H23" s="156"/>
      <c r="I23" s="156"/>
      <c r="J23" s="156"/>
    </row>
    <row r="24" spans="1:10" x14ac:dyDescent="0.25">
      <c r="A24" s="102"/>
      <c r="B24" s="102"/>
      <c r="C24" s="102"/>
      <c r="D24" s="102"/>
      <c r="E24" s="302"/>
      <c r="F24" s="102"/>
      <c r="G24" s="156"/>
      <c r="H24" s="156"/>
      <c r="I24" s="156"/>
      <c r="J24" s="156"/>
    </row>
    <row r="25" spans="1:10" x14ac:dyDescent="0.25">
      <c r="A25" s="102"/>
      <c r="B25" s="102"/>
      <c r="C25" s="102"/>
      <c r="D25" s="102"/>
      <c r="E25" s="302"/>
      <c r="F25" s="102"/>
      <c r="G25" s="156"/>
      <c r="H25" s="156"/>
      <c r="I25" s="156"/>
      <c r="J25" s="156"/>
    </row>
    <row r="26" spans="1:10" x14ac:dyDescent="0.25">
      <c r="A26" s="102"/>
      <c r="B26" s="102"/>
      <c r="C26" s="102"/>
      <c r="D26" s="102"/>
      <c r="E26" s="302"/>
      <c r="F26" s="102"/>
      <c r="G26" s="156"/>
      <c r="H26" s="156"/>
      <c r="I26" s="156"/>
      <c r="J26" s="156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N72"/>
  <sheetViews>
    <sheetView workbookViewId="0"/>
  </sheetViews>
  <sheetFormatPr defaultRowHeight="12.5" x14ac:dyDescent="0.25"/>
  <cols>
    <col min="3" max="3" width="36.7265625" bestFit="1" customWidth="1"/>
    <col min="4" max="4" width="11.90625" bestFit="1" customWidth="1"/>
    <col min="7" max="7" width="50.54296875" bestFit="1" customWidth="1"/>
    <col min="8" max="8" width="13.453125" bestFit="1" customWidth="1"/>
  </cols>
  <sheetData>
    <row r="1" spans="1:14" ht="14.5" x14ac:dyDescent="0.35">
      <c r="A1" s="304" t="s">
        <v>859</v>
      </c>
      <c r="B1" s="102"/>
      <c r="C1" s="102"/>
      <c r="D1" s="7"/>
      <c r="E1" s="102"/>
      <c r="F1" s="102"/>
      <c r="G1" s="102"/>
      <c r="H1" s="102"/>
      <c r="I1" s="102"/>
      <c r="J1" s="102"/>
      <c r="K1" s="102"/>
      <c r="L1" s="102"/>
      <c r="M1" s="102"/>
      <c r="N1" s="102"/>
    </row>
    <row r="2" spans="1:14" x14ac:dyDescent="0.25">
      <c r="A2" s="102"/>
      <c r="B2" s="102"/>
      <c r="C2" s="102"/>
      <c r="D2" s="7"/>
      <c r="E2" s="102"/>
      <c r="F2" s="102"/>
      <c r="G2" s="102"/>
      <c r="H2" s="102"/>
      <c r="I2" s="102"/>
      <c r="J2" s="102"/>
      <c r="K2" s="102"/>
      <c r="L2" s="102"/>
      <c r="M2" s="102"/>
      <c r="N2" s="102"/>
    </row>
    <row r="3" spans="1:14" x14ac:dyDescent="0.25">
      <c r="A3" s="102"/>
      <c r="B3" s="102"/>
      <c r="C3" s="102"/>
      <c r="D3" s="7"/>
      <c r="E3" s="102"/>
      <c r="F3" s="102"/>
      <c r="G3" s="102"/>
      <c r="H3" s="102"/>
      <c r="I3" s="102"/>
      <c r="J3" s="102"/>
      <c r="K3" s="102"/>
      <c r="L3" s="102"/>
      <c r="M3" s="102"/>
      <c r="N3" s="102"/>
    </row>
    <row r="4" spans="1:14" x14ac:dyDescent="0.25">
      <c r="A4" s="102"/>
      <c r="B4" s="102"/>
      <c r="C4" s="102" t="s">
        <v>860</v>
      </c>
      <c r="D4" s="79"/>
      <c r="E4" s="102"/>
      <c r="F4" s="102"/>
      <c r="G4" s="102" t="s">
        <v>861</v>
      </c>
      <c r="H4" s="102"/>
      <c r="I4" s="102"/>
      <c r="J4" s="102"/>
      <c r="K4" s="102"/>
      <c r="L4" s="102"/>
      <c r="M4" s="102"/>
      <c r="N4" s="102"/>
    </row>
    <row r="5" spans="1:14" x14ac:dyDescent="0.25">
      <c r="A5" s="102"/>
      <c r="B5" s="102"/>
      <c r="C5" s="102"/>
      <c r="D5" s="79"/>
      <c r="E5" s="102"/>
      <c r="F5" s="102"/>
      <c r="G5" s="102"/>
      <c r="H5" s="102"/>
      <c r="I5" s="102"/>
      <c r="J5" s="102"/>
      <c r="K5" s="102"/>
      <c r="L5" s="102"/>
      <c r="M5" s="102"/>
      <c r="N5" s="102"/>
    </row>
    <row r="6" spans="1:14" x14ac:dyDescent="0.25">
      <c r="A6" s="102"/>
      <c r="B6" s="102"/>
      <c r="C6" s="305" t="s">
        <v>264</v>
      </c>
      <c r="D6" s="306">
        <v>618704076</v>
      </c>
      <c r="E6" s="102"/>
      <c r="F6" s="102"/>
      <c r="G6" s="307" t="s">
        <v>862</v>
      </c>
      <c r="H6" s="306">
        <v>3207282231</v>
      </c>
      <c r="I6" s="102"/>
      <c r="J6" s="102"/>
      <c r="K6" s="102"/>
      <c r="L6" s="102"/>
      <c r="M6" s="102"/>
      <c r="N6" s="102"/>
    </row>
    <row r="7" spans="1:14" x14ac:dyDescent="0.25">
      <c r="A7" s="102"/>
      <c r="B7" s="102"/>
      <c r="C7" s="305" t="s">
        <v>248</v>
      </c>
      <c r="D7" s="306">
        <v>458712533</v>
      </c>
      <c r="E7" s="102"/>
      <c r="F7" s="102"/>
      <c r="G7" s="307" t="s">
        <v>863</v>
      </c>
      <c r="H7" s="306">
        <v>967490369</v>
      </c>
      <c r="I7" s="102"/>
      <c r="J7" s="102"/>
      <c r="K7" s="102"/>
      <c r="L7" s="102"/>
      <c r="M7" s="102"/>
      <c r="N7" s="102"/>
    </row>
    <row r="8" spans="1:14" x14ac:dyDescent="0.25">
      <c r="A8" s="102"/>
      <c r="B8" s="102"/>
      <c r="C8" s="305" t="s">
        <v>265</v>
      </c>
      <c r="D8" s="306">
        <v>193282843</v>
      </c>
      <c r="E8" s="102"/>
      <c r="F8" s="102"/>
      <c r="G8" s="307" t="s">
        <v>864</v>
      </c>
      <c r="H8" s="306">
        <v>758379928</v>
      </c>
      <c r="I8" s="102"/>
      <c r="J8" s="102"/>
      <c r="K8" s="102"/>
      <c r="L8" s="102"/>
      <c r="M8" s="102"/>
      <c r="N8" s="102"/>
    </row>
    <row r="9" spans="1:14" x14ac:dyDescent="0.25">
      <c r="A9" s="102"/>
      <c r="B9" s="102"/>
      <c r="C9" s="305" t="s">
        <v>258</v>
      </c>
      <c r="D9" s="306">
        <v>179070359</v>
      </c>
      <c r="E9" s="102"/>
      <c r="F9" s="102"/>
      <c r="G9" s="307" t="s">
        <v>865</v>
      </c>
      <c r="H9" s="306">
        <v>702918285</v>
      </c>
      <c r="I9" s="102"/>
      <c r="J9" s="102"/>
      <c r="K9" s="102"/>
      <c r="L9" s="102"/>
      <c r="M9" s="102"/>
      <c r="N9" s="102"/>
    </row>
    <row r="10" spans="1:14" x14ac:dyDescent="0.25">
      <c r="A10" s="102"/>
      <c r="B10" s="102"/>
      <c r="C10" s="305" t="s">
        <v>245</v>
      </c>
      <c r="D10" s="306">
        <v>148461222</v>
      </c>
      <c r="E10" s="102"/>
      <c r="F10" s="102"/>
      <c r="G10" s="307" t="s">
        <v>866</v>
      </c>
      <c r="H10" s="306">
        <v>609418860</v>
      </c>
      <c r="I10" s="102"/>
      <c r="J10" s="102"/>
      <c r="K10" s="102"/>
      <c r="L10" s="102"/>
      <c r="M10" s="102"/>
      <c r="N10" s="102"/>
    </row>
    <row r="11" spans="1:14" x14ac:dyDescent="0.25">
      <c r="A11" s="102"/>
      <c r="B11" s="102"/>
      <c r="C11" s="305" t="s">
        <v>263</v>
      </c>
      <c r="D11" s="306">
        <v>124759373</v>
      </c>
      <c r="E11" s="102"/>
      <c r="F11" s="102"/>
      <c r="G11" s="307" t="s">
        <v>867</v>
      </c>
      <c r="H11" s="306">
        <v>598927912</v>
      </c>
      <c r="I11" s="102"/>
      <c r="J11" s="102"/>
      <c r="K11" s="102"/>
      <c r="L11" s="102"/>
      <c r="M11" s="102"/>
      <c r="N11" s="102"/>
    </row>
    <row r="12" spans="1:14" x14ac:dyDescent="0.25">
      <c r="A12" s="102"/>
      <c r="B12" s="102"/>
      <c r="C12" s="305" t="s">
        <v>249</v>
      </c>
      <c r="D12" s="306">
        <v>104007801</v>
      </c>
      <c r="E12" s="102"/>
      <c r="F12" s="102"/>
      <c r="G12" s="307" t="s">
        <v>868</v>
      </c>
      <c r="H12" s="306">
        <v>439126063</v>
      </c>
      <c r="I12" s="102"/>
      <c r="J12" s="102"/>
      <c r="K12" s="102"/>
      <c r="L12" s="102"/>
      <c r="M12" s="102"/>
      <c r="N12" s="102"/>
    </row>
    <row r="13" spans="1:14" x14ac:dyDescent="0.25">
      <c r="A13" s="102"/>
      <c r="B13" s="102"/>
      <c r="C13" s="305" t="s">
        <v>869</v>
      </c>
      <c r="D13" s="306">
        <v>76786139</v>
      </c>
      <c r="E13" s="102"/>
      <c r="F13" s="102"/>
      <c r="G13" s="307" t="s">
        <v>870</v>
      </c>
      <c r="H13" s="306">
        <v>296432724</v>
      </c>
      <c r="I13" s="102"/>
      <c r="J13" s="102"/>
      <c r="K13" s="102"/>
      <c r="L13" s="102"/>
      <c r="M13" s="102"/>
      <c r="N13" s="102"/>
    </row>
    <row r="14" spans="1:14" x14ac:dyDescent="0.25">
      <c r="A14" s="102"/>
      <c r="B14" s="102"/>
      <c r="C14" s="305" t="s">
        <v>262</v>
      </c>
      <c r="D14" s="306">
        <v>73456864</v>
      </c>
      <c r="E14" s="102"/>
      <c r="F14" s="102"/>
      <c r="G14" s="307" t="s">
        <v>871</v>
      </c>
      <c r="H14" s="306">
        <v>249623866</v>
      </c>
      <c r="I14" s="102"/>
      <c r="J14" s="102"/>
      <c r="K14" s="102"/>
      <c r="L14" s="102"/>
      <c r="M14" s="102"/>
      <c r="N14" s="102"/>
    </row>
    <row r="15" spans="1:14" x14ac:dyDescent="0.25">
      <c r="A15" s="102"/>
      <c r="B15" s="102"/>
      <c r="C15" s="305" t="s">
        <v>872</v>
      </c>
      <c r="D15" s="306">
        <v>53883449</v>
      </c>
      <c r="E15" s="102"/>
      <c r="F15" s="102"/>
      <c r="G15" s="307" t="s">
        <v>873</v>
      </c>
      <c r="H15" s="306">
        <v>247019910</v>
      </c>
      <c r="I15" s="102"/>
      <c r="J15" s="102"/>
      <c r="K15" s="102"/>
      <c r="L15" s="102"/>
      <c r="M15" s="102"/>
      <c r="N15" s="102"/>
    </row>
    <row r="16" spans="1:14" x14ac:dyDescent="0.25">
      <c r="A16" s="102"/>
      <c r="B16" s="102"/>
      <c r="C16" s="305" t="s">
        <v>874</v>
      </c>
      <c r="D16" s="306">
        <v>37481800</v>
      </c>
      <c r="E16" s="102"/>
      <c r="F16" s="102"/>
      <c r="G16" s="307" t="s">
        <v>875</v>
      </c>
      <c r="H16" s="306">
        <v>180229226</v>
      </c>
      <c r="I16" s="102"/>
      <c r="J16" s="102"/>
      <c r="K16" s="102"/>
      <c r="L16" s="102"/>
      <c r="M16" s="102"/>
      <c r="N16" s="102"/>
    </row>
    <row r="17" spans="1:14" x14ac:dyDescent="0.25">
      <c r="A17" s="102"/>
      <c r="B17" s="102"/>
      <c r="C17" s="305" t="s">
        <v>256</v>
      </c>
      <c r="D17" s="306">
        <v>37305583</v>
      </c>
      <c r="E17" s="102"/>
      <c r="F17" s="102"/>
      <c r="G17" s="307" t="s">
        <v>876</v>
      </c>
      <c r="H17" s="306">
        <v>149732081</v>
      </c>
      <c r="I17" s="102"/>
      <c r="J17" s="102"/>
      <c r="K17" s="102"/>
      <c r="L17" s="102"/>
      <c r="M17" s="102"/>
      <c r="N17" s="102"/>
    </row>
    <row r="18" spans="1:14" x14ac:dyDescent="0.25">
      <c r="A18" s="102"/>
      <c r="B18" s="102"/>
      <c r="C18" s="305" t="s">
        <v>877</v>
      </c>
      <c r="D18" s="306">
        <v>16681698</v>
      </c>
      <c r="E18" s="102"/>
      <c r="F18" s="102"/>
      <c r="G18" s="307" t="s">
        <v>878</v>
      </c>
      <c r="H18" s="306">
        <v>147667129</v>
      </c>
      <c r="I18" s="102"/>
      <c r="J18" s="102"/>
      <c r="K18" s="102"/>
      <c r="L18" s="102"/>
      <c r="M18" s="102"/>
      <c r="N18" s="102"/>
    </row>
    <row r="19" spans="1:14" x14ac:dyDescent="0.25">
      <c r="A19" s="102"/>
      <c r="B19" s="102"/>
      <c r="C19" s="305" t="s">
        <v>257</v>
      </c>
      <c r="D19" s="306">
        <v>14033964</v>
      </c>
      <c r="E19" s="102"/>
      <c r="F19" s="102"/>
      <c r="G19" s="307" t="s">
        <v>879</v>
      </c>
      <c r="H19" s="306">
        <v>138383282</v>
      </c>
      <c r="I19" s="102"/>
      <c r="J19" s="102"/>
      <c r="K19" s="102"/>
      <c r="L19" s="102"/>
      <c r="M19" s="102"/>
      <c r="N19" s="102"/>
    </row>
    <row r="20" spans="1:14" x14ac:dyDescent="0.25">
      <c r="A20" s="102"/>
      <c r="B20" s="102"/>
      <c r="C20" s="305" t="s">
        <v>880</v>
      </c>
      <c r="D20" s="306">
        <v>8042219</v>
      </c>
      <c r="E20" s="102"/>
      <c r="F20" s="102"/>
      <c r="G20" s="307" t="s">
        <v>881</v>
      </c>
      <c r="H20" s="306">
        <v>132967734</v>
      </c>
      <c r="I20" s="102"/>
      <c r="J20" s="102"/>
      <c r="K20" s="102"/>
      <c r="L20" s="102"/>
      <c r="M20" s="102"/>
      <c r="N20" s="102"/>
    </row>
    <row r="21" spans="1:14" x14ac:dyDescent="0.25">
      <c r="A21" s="102"/>
      <c r="B21" s="102"/>
      <c r="C21" s="305" t="s">
        <v>260</v>
      </c>
      <c r="D21" s="306">
        <v>7808357</v>
      </c>
      <c r="E21" s="102"/>
      <c r="F21" s="102"/>
      <c r="G21" s="307" t="s">
        <v>882</v>
      </c>
      <c r="H21" s="306">
        <v>131267286</v>
      </c>
      <c r="I21" s="102"/>
      <c r="J21" s="102"/>
      <c r="K21" s="102"/>
      <c r="L21" s="102"/>
      <c r="M21" s="102"/>
      <c r="N21" s="102"/>
    </row>
    <row r="22" spans="1:14" x14ac:dyDescent="0.25">
      <c r="A22" s="102"/>
      <c r="B22" s="102"/>
      <c r="C22" s="305" t="s">
        <v>883</v>
      </c>
      <c r="D22" s="306">
        <v>7441113</v>
      </c>
      <c r="E22" s="102"/>
      <c r="F22" s="102"/>
      <c r="G22" s="307" t="s">
        <v>884</v>
      </c>
      <c r="H22" s="306">
        <v>127964563</v>
      </c>
      <c r="I22" s="102"/>
      <c r="J22" s="102"/>
      <c r="K22" s="102"/>
      <c r="L22" s="102"/>
      <c r="M22" s="102"/>
      <c r="N22" s="102"/>
    </row>
    <row r="23" spans="1:14" x14ac:dyDescent="0.25">
      <c r="A23" s="102"/>
      <c r="B23" s="102"/>
      <c r="C23" s="305" t="s">
        <v>255</v>
      </c>
      <c r="D23" s="306">
        <v>7413038</v>
      </c>
      <c r="E23" s="102"/>
      <c r="F23" s="102"/>
      <c r="G23" s="307" t="s">
        <v>885</v>
      </c>
      <c r="H23" s="306">
        <v>111232412</v>
      </c>
      <c r="I23" s="102"/>
      <c r="J23" s="102"/>
      <c r="K23" s="102"/>
      <c r="L23" s="102"/>
      <c r="M23" s="102"/>
      <c r="N23" s="102"/>
    </row>
    <row r="24" spans="1:14" x14ac:dyDescent="0.25">
      <c r="A24" s="102"/>
      <c r="B24" s="102"/>
      <c r="C24" s="305" t="s">
        <v>886</v>
      </c>
      <c r="D24" s="306">
        <v>7153820</v>
      </c>
      <c r="E24" s="102"/>
      <c r="F24" s="102"/>
      <c r="G24" s="307" t="s">
        <v>887</v>
      </c>
      <c r="H24" s="306">
        <v>98745591</v>
      </c>
      <c r="I24" s="102"/>
      <c r="J24" s="102"/>
      <c r="K24" s="102"/>
      <c r="L24" s="102"/>
      <c r="M24" s="102"/>
      <c r="N24" s="102"/>
    </row>
    <row r="25" spans="1:14" x14ac:dyDescent="0.25">
      <c r="A25" s="102"/>
      <c r="B25" s="102"/>
      <c r="C25" s="307" t="s">
        <v>888</v>
      </c>
      <c r="D25" s="308">
        <v>5630090</v>
      </c>
      <c r="E25" s="102"/>
      <c r="F25" s="102"/>
      <c r="G25" s="307" t="s">
        <v>889</v>
      </c>
      <c r="H25" s="306">
        <v>81453242</v>
      </c>
      <c r="I25" s="102"/>
      <c r="J25" s="102"/>
      <c r="K25" s="102"/>
      <c r="L25" s="102"/>
      <c r="M25" s="102"/>
      <c r="N25" s="102"/>
    </row>
    <row r="26" spans="1:14" x14ac:dyDescent="0.25">
      <c r="A26" s="102"/>
      <c r="B26" s="102"/>
      <c r="C26" s="307" t="s">
        <v>253</v>
      </c>
      <c r="D26" s="308">
        <v>2182589</v>
      </c>
      <c r="E26" s="102"/>
      <c r="F26" s="102"/>
      <c r="G26" s="307" t="s">
        <v>890</v>
      </c>
      <c r="H26" s="306">
        <v>77502409</v>
      </c>
      <c r="I26" s="102"/>
      <c r="J26" s="102"/>
      <c r="K26" s="102"/>
      <c r="L26" s="102"/>
      <c r="M26" s="102"/>
      <c r="N26" s="102"/>
    </row>
    <row r="27" spans="1:14" x14ac:dyDescent="0.25">
      <c r="A27" s="102"/>
      <c r="B27" s="102"/>
      <c r="C27" s="307" t="s">
        <v>891</v>
      </c>
      <c r="D27" s="308">
        <v>2083966</v>
      </c>
      <c r="E27" s="102"/>
      <c r="F27" s="102"/>
      <c r="G27" s="307" t="s">
        <v>892</v>
      </c>
      <c r="H27" s="306">
        <v>66633830</v>
      </c>
      <c r="I27" s="102"/>
      <c r="J27" s="102"/>
      <c r="K27" s="102"/>
      <c r="L27" s="102"/>
      <c r="M27" s="102"/>
      <c r="N27" s="102"/>
    </row>
    <row r="28" spans="1:14" x14ac:dyDescent="0.25">
      <c r="A28" s="102"/>
      <c r="B28" s="102"/>
      <c r="C28" s="307" t="s">
        <v>252</v>
      </c>
      <c r="D28" s="308">
        <v>1994944</v>
      </c>
      <c r="E28" s="102"/>
      <c r="F28" s="102"/>
      <c r="G28" s="307" t="s">
        <v>893</v>
      </c>
      <c r="H28" s="306">
        <v>64327868</v>
      </c>
      <c r="I28" s="102"/>
      <c r="J28" s="102"/>
      <c r="K28" s="102"/>
      <c r="L28" s="102"/>
      <c r="M28" s="102"/>
      <c r="N28" s="102"/>
    </row>
    <row r="29" spans="1:14" x14ac:dyDescent="0.25">
      <c r="A29" s="102"/>
      <c r="B29" s="102"/>
      <c r="C29" s="307" t="s">
        <v>254</v>
      </c>
      <c r="D29" s="308">
        <v>1565504</v>
      </c>
      <c r="E29" s="102"/>
      <c r="F29" s="102"/>
      <c r="G29" s="307" t="s">
        <v>894</v>
      </c>
      <c r="H29" s="306">
        <v>56910883</v>
      </c>
      <c r="I29" s="102"/>
      <c r="J29" s="102"/>
      <c r="K29" s="102"/>
      <c r="L29" s="102"/>
      <c r="M29" s="102"/>
      <c r="N29" s="102"/>
    </row>
    <row r="30" spans="1:14" x14ac:dyDescent="0.25">
      <c r="A30" s="102"/>
      <c r="B30" s="102"/>
      <c r="C30" s="269" t="s">
        <v>895</v>
      </c>
      <c r="D30" s="309">
        <v>1204479</v>
      </c>
      <c r="E30" s="102"/>
      <c r="F30" s="102"/>
      <c r="G30" s="307" t="s">
        <v>896</v>
      </c>
      <c r="H30" s="306">
        <v>52459058</v>
      </c>
      <c r="I30" s="102"/>
      <c r="J30" s="102"/>
      <c r="K30" s="102"/>
      <c r="L30" s="102"/>
      <c r="M30" s="102"/>
      <c r="N30" s="102"/>
    </row>
    <row r="31" spans="1:14" x14ac:dyDescent="0.25">
      <c r="A31" s="102"/>
      <c r="B31" s="102"/>
      <c r="C31" s="269" t="s">
        <v>897</v>
      </c>
      <c r="D31" s="309">
        <v>1202920</v>
      </c>
      <c r="E31" s="102"/>
      <c r="F31" s="102"/>
      <c r="G31" s="307" t="s">
        <v>898</v>
      </c>
      <c r="H31" s="306">
        <v>49114527</v>
      </c>
      <c r="I31" s="102"/>
      <c r="J31" s="102"/>
      <c r="K31" s="102"/>
      <c r="L31" s="102"/>
      <c r="M31" s="102"/>
      <c r="N31" s="102"/>
    </row>
    <row r="32" spans="1:14" x14ac:dyDescent="0.25">
      <c r="A32" s="102"/>
      <c r="B32" s="102"/>
      <c r="C32" s="102"/>
      <c r="D32" s="7"/>
      <c r="E32" s="102"/>
      <c r="F32" s="102"/>
      <c r="G32" s="307" t="s">
        <v>899</v>
      </c>
      <c r="H32" s="306">
        <v>41508533</v>
      </c>
      <c r="I32" s="102"/>
      <c r="J32" s="102"/>
      <c r="K32" s="102"/>
      <c r="L32" s="102"/>
      <c r="M32" s="102"/>
      <c r="N32" s="102"/>
    </row>
    <row r="33" spans="1:14" x14ac:dyDescent="0.25">
      <c r="A33" s="102"/>
      <c r="B33" s="102"/>
      <c r="C33" s="102"/>
      <c r="D33" s="7"/>
      <c r="E33" s="102"/>
      <c r="F33" s="102"/>
      <c r="G33" s="307" t="s">
        <v>900</v>
      </c>
      <c r="H33" s="306">
        <v>36417511</v>
      </c>
      <c r="I33" s="102"/>
      <c r="J33" s="102"/>
      <c r="K33" s="102"/>
      <c r="L33" s="102"/>
      <c r="M33" s="102"/>
      <c r="N33" s="102"/>
    </row>
    <row r="34" spans="1:14" x14ac:dyDescent="0.25">
      <c r="A34" s="102"/>
      <c r="B34" s="102"/>
      <c r="C34" s="102"/>
      <c r="D34" s="7"/>
      <c r="E34" s="102"/>
      <c r="F34" s="102"/>
      <c r="G34" s="307" t="s">
        <v>901</v>
      </c>
      <c r="H34" s="306">
        <v>32925115</v>
      </c>
      <c r="I34" s="102"/>
      <c r="J34" s="102"/>
      <c r="K34" s="102"/>
      <c r="L34" s="102"/>
      <c r="M34" s="102"/>
      <c r="N34" s="102"/>
    </row>
    <row r="35" spans="1:14" x14ac:dyDescent="0.25">
      <c r="A35" s="102"/>
      <c r="B35" s="102"/>
      <c r="C35" s="102"/>
      <c r="D35" s="7"/>
      <c r="E35" s="102"/>
      <c r="F35" s="102"/>
      <c r="G35" s="307" t="s">
        <v>902</v>
      </c>
      <c r="H35" s="306">
        <v>30483176</v>
      </c>
      <c r="I35" s="102"/>
      <c r="J35" s="102"/>
      <c r="K35" s="102"/>
      <c r="L35" s="102"/>
      <c r="M35" s="102"/>
      <c r="N35" s="102"/>
    </row>
    <row r="36" spans="1:14" x14ac:dyDescent="0.25">
      <c r="A36" s="102"/>
      <c r="B36" s="102"/>
      <c r="C36" s="102"/>
      <c r="D36" s="7"/>
      <c r="E36" s="102"/>
      <c r="F36" s="102"/>
      <c r="G36" s="307" t="s">
        <v>903</v>
      </c>
      <c r="H36" s="306">
        <v>22639422</v>
      </c>
      <c r="I36" s="102"/>
      <c r="J36" s="102"/>
      <c r="K36" s="102"/>
      <c r="L36" s="102"/>
      <c r="M36" s="102"/>
      <c r="N36" s="102"/>
    </row>
    <row r="37" spans="1:14" x14ac:dyDescent="0.25">
      <c r="A37" s="102"/>
      <c r="B37" s="102"/>
      <c r="C37" s="102"/>
      <c r="D37" s="7"/>
      <c r="E37" s="102"/>
      <c r="F37" s="102"/>
      <c r="G37" s="307" t="s">
        <v>904</v>
      </c>
      <c r="H37" s="310">
        <v>14081306</v>
      </c>
      <c r="I37" s="102"/>
      <c r="J37" s="102"/>
      <c r="K37" s="102"/>
      <c r="L37" s="102"/>
      <c r="M37" s="102"/>
      <c r="N37" s="102"/>
    </row>
    <row r="38" spans="1:14" x14ac:dyDescent="0.25">
      <c r="A38" s="102"/>
      <c r="B38" s="102"/>
      <c r="C38" s="102"/>
      <c r="D38" s="7"/>
      <c r="E38" s="102"/>
      <c r="F38" s="102"/>
      <c r="G38" s="307" t="s">
        <v>905</v>
      </c>
      <c r="H38" s="310">
        <v>10352769</v>
      </c>
      <c r="I38" s="102"/>
      <c r="J38" s="102"/>
      <c r="K38" s="102"/>
      <c r="L38" s="102"/>
      <c r="M38" s="102"/>
      <c r="N38" s="102"/>
    </row>
    <row r="39" spans="1:14" x14ac:dyDescent="0.25">
      <c r="A39" s="102"/>
      <c r="B39" s="102"/>
      <c r="C39" s="102"/>
      <c r="D39" s="7"/>
      <c r="E39" s="102"/>
      <c r="F39" s="102"/>
      <c r="G39" s="307" t="s">
        <v>906</v>
      </c>
      <c r="H39" s="310">
        <v>8883431</v>
      </c>
      <c r="I39" s="102"/>
      <c r="J39" s="102"/>
      <c r="K39" s="102"/>
      <c r="L39" s="102"/>
      <c r="M39" s="102"/>
      <c r="N39" s="102"/>
    </row>
    <row r="40" spans="1:14" x14ac:dyDescent="0.25">
      <c r="A40" s="102"/>
      <c r="B40" s="102"/>
      <c r="C40" s="102"/>
      <c r="D40" s="7"/>
      <c r="E40" s="102"/>
      <c r="F40" s="102"/>
      <c r="G40" s="307" t="s">
        <v>907</v>
      </c>
      <c r="H40" s="310">
        <v>6879995</v>
      </c>
      <c r="I40" s="102"/>
      <c r="J40" s="102"/>
      <c r="K40" s="102"/>
      <c r="L40" s="102"/>
      <c r="M40" s="102"/>
      <c r="N40" s="102"/>
    </row>
    <row r="41" spans="1:14" x14ac:dyDescent="0.25">
      <c r="A41" s="102"/>
      <c r="B41" s="102"/>
      <c r="C41" s="102"/>
      <c r="D41" s="7"/>
      <c r="E41" s="102"/>
      <c r="F41" s="102"/>
      <c r="G41" s="307" t="s">
        <v>908</v>
      </c>
      <c r="H41" s="310">
        <v>5157564</v>
      </c>
      <c r="I41" s="102"/>
      <c r="J41" s="102"/>
      <c r="K41" s="102"/>
      <c r="L41" s="102"/>
      <c r="M41" s="102"/>
      <c r="N41" s="102"/>
    </row>
    <row r="42" spans="1:14" x14ac:dyDescent="0.25">
      <c r="A42" s="102"/>
      <c r="B42" s="102"/>
      <c r="C42" s="102"/>
      <c r="D42" s="7"/>
      <c r="E42" s="102"/>
      <c r="F42" s="102"/>
      <c r="G42" s="307" t="s">
        <v>909</v>
      </c>
      <c r="H42" s="310">
        <v>2729548</v>
      </c>
      <c r="I42" s="102"/>
      <c r="J42" s="102"/>
      <c r="K42" s="102"/>
      <c r="L42" s="102"/>
      <c r="M42" s="102"/>
      <c r="N42" s="102"/>
    </row>
    <row r="43" spans="1:14" x14ac:dyDescent="0.25">
      <c r="A43" s="102"/>
      <c r="B43" s="102"/>
      <c r="C43" s="102"/>
      <c r="D43" s="7"/>
      <c r="E43" s="102"/>
      <c r="F43" s="102"/>
      <c r="G43" s="307" t="s">
        <v>910</v>
      </c>
      <c r="H43" s="310">
        <v>2303776</v>
      </c>
      <c r="I43" s="102"/>
      <c r="J43" s="102"/>
      <c r="K43" s="102"/>
      <c r="L43" s="102"/>
      <c r="M43" s="102"/>
      <c r="N43" s="102"/>
    </row>
    <row r="44" spans="1:14" x14ac:dyDescent="0.25">
      <c r="A44" s="102"/>
      <c r="B44" s="102"/>
      <c r="C44" s="102"/>
      <c r="D44" s="7"/>
      <c r="E44" s="102"/>
      <c r="F44" s="102"/>
      <c r="G44" s="307" t="s">
        <v>911</v>
      </c>
      <c r="H44" s="310">
        <v>1876024</v>
      </c>
      <c r="I44" s="102"/>
      <c r="J44" s="102"/>
      <c r="K44" s="102"/>
      <c r="L44" s="102"/>
      <c r="M44" s="102"/>
      <c r="N44" s="102"/>
    </row>
    <row r="45" spans="1:14" x14ac:dyDescent="0.25">
      <c r="A45" s="102"/>
      <c r="B45" s="102"/>
      <c r="C45" s="102"/>
      <c r="D45" s="7"/>
      <c r="E45" s="102"/>
      <c r="F45" s="102"/>
      <c r="G45" s="269" t="s">
        <v>912</v>
      </c>
      <c r="H45" s="311">
        <v>1477994</v>
      </c>
      <c r="I45" s="102"/>
      <c r="J45" s="102"/>
      <c r="K45" s="102"/>
      <c r="L45" s="102"/>
      <c r="M45" s="102"/>
      <c r="N45" s="102"/>
    </row>
    <row r="46" spans="1:14" x14ac:dyDescent="0.25">
      <c r="A46" s="102"/>
      <c r="B46" s="102"/>
      <c r="C46" s="102"/>
      <c r="D46" s="7"/>
      <c r="E46" s="102"/>
      <c r="F46" s="102"/>
      <c r="G46" s="269" t="s">
        <v>913</v>
      </c>
      <c r="H46" s="269">
        <v>464975</v>
      </c>
      <c r="I46" s="102"/>
      <c r="J46" s="102"/>
      <c r="K46" s="102"/>
      <c r="L46" s="102"/>
      <c r="M46" s="102"/>
      <c r="N46" s="102"/>
    </row>
    <row r="47" spans="1:14" x14ac:dyDescent="0.25">
      <c r="A47" s="102"/>
      <c r="B47" s="102"/>
      <c r="C47" s="102"/>
      <c r="D47" s="7"/>
      <c r="E47" s="102"/>
      <c r="F47" s="102"/>
      <c r="G47" s="269" t="s">
        <v>914</v>
      </c>
      <c r="H47" s="269">
        <v>96437</v>
      </c>
      <c r="I47" s="102"/>
      <c r="J47" s="102"/>
      <c r="K47" s="102"/>
      <c r="L47" s="102"/>
      <c r="M47" s="102"/>
      <c r="N47" s="102"/>
    </row>
    <row r="48" spans="1:14" x14ac:dyDescent="0.25">
      <c r="A48" s="102"/>
      <c r="B48" s="102"/>
      <c r="C48" s="102"/>
      <c r="D48" s="7"/>
      <c r="E48" s="102"/>
      <c r="F48" s="102"/>
      <c r="G48" s="102"/>
      <c r="H48" s="102"/>
      <c r="I48" s="102"/>
      <c r="J48" s="102"/>
      <c r="K48" s="102"/>
      <c r="L48" s="102"/>
      <c r="M48" s="102"/>
      <c r="N48" s="102"/>
    </row>
    <row r="49" spans="1:14" x14ac:dyDescent="0.25">
      <c r="A49" s="102"/>
      <c r="B49" s="102"/>
      <c r="C49" s="102"/>
      <c r="D49" s="7"/>
      <c r="E49" s="102"/>
      <c r="F49" s="102"/>
      <c r="G49" s="102"/>
      <c r="H49" s="102"/>
      <c r="I49" s="102"/>
      <c r="J49" s="102"/>
      <c r="K49" s="102"/>
      <c r="L49" s="102"/>
      <c r="M49" s="102"/>
      <c r="N49" s="102"/>
    </row>
    <row r="50" spans="1:14" x14ac:dyDescent="0.25">
      <c r="A50" s="102"/>
      <c r="B50" s="102"/>
      <c r="C50" s="102"/>
      <c r="D50" s="7"/>
      <c r="E50" s="102"/>
      <c r="F50" s="102"/>
      <c r="G50" s="102"/>
      <c r="H50" s="102"/>
      <c r="I50" s="102"/>
      <c r="J50" s="102"/>
      <c r="K50" s="102"/>
      <c r="L50" s="102"/>
      <c r="M50" s="102"/>
      <c r="N50" s="102"/>
    </row>
    <row r="51" spans="1:14" x14ac:dyDescent="0.25">
      <c r="A51" s="102"/>
      <c r="B51" s="102"/>
      <c r="C51" s="102"/>
      <c r="D51" s="7"/>
      <c r="E51" s="102"/>
      <c r="F51" s="102"/>
      <c r="G51" s="102"/>
      <c r="H51" s="102"/>
      <c r="I51" s="102"/>
      <c r="J51" s="102"/>
      <c r="K51" s="102"/>
      <c r="L51" s="102"/>
      <c r="M51" s="102"/>
      <c r="N51" s="102"/>
    </row>
    <row r="52" spans="1:14" x14ac:dyDescent="0.25">
      <c r="A52" s="102"/>
      <c r="B52" s="102"/>
      <c r="C52" s="102"/>
      <c r="D52" s="7"/>
      <c r="E52" s="102"/>
      <c r="F52" s="102"/>
      <c r="G52" s="102"/>
      <c r="H52" s="102"/>
      <c r="I52" s="102"/>
      <c r="J52" s="102"/>
      <c r="K52" s="102"/>
      <c r="L52" s="102"/>
      <c r="M52" s="102"/>
      <c r="N52" s="102"/>
    </row>
    <row r="53" spans="1:14" x14ac:dyDescent="0.25">
      <c r="A53" s="102"/>
      <c r="B53" s="102"/>
      <c r="C53" s="102"/>
      <c r="D53" s="7"/>
      <c r="E53" s="102"/>
      <c r="F53" s="102"/>
      <c r="G53" s="102"/>
      <c r="H53" s="102"/>
      <c r="I53" s="102"/>
      <c r="J53" s="102"/>
      <c r="K53" s="102"/>
      <c r="L53" s="102"/>
      <c r="M53" s="102"/>
      <c r="N53" s="102"/>
    </row>
    <row r="54" spans="1:14" x14ac:dyDescent="0.25">
      <c r="A54" s="102"/>
      <c r="B54" s="102"/>
      <c r="C54" s="102"/>
      <c r="D54" s="7"/>
      <c r="E54" s="102"/>
      <c r="F54" s="102"/>
      <c r="G54" s="102"/>
      <c r="H54" s="102"/>
      <c r="I54" s="102"/>
      <c r="J54" s="102"/>
      <c r="K54" s="102"/>
      <c r="L54" s="102"/>
      <c r="M54" s="102"/>
      <c r="N54" s="102"/>
    </row>
    <row r="55" spans="1:14" x14ac:dyDescent="0.25">
      <c r="A55" s="102"/>
      <c r="B55" s="102"/>
      <c r="C55" s="102"/>
      <c r="D55" s="7"/>
      <c r="E55" s="102"/>
      <c r="F55" s="102"/>
      <c r="G55" s="102"/>
      <c r="H55" s="102"/>
      <c r="I55" s="102"/>
      <c r="J55" s="102"/>
      <c r="K55" s="102"/>
      <c r="L55" s="102"/>
      <c r="M55" s="102"/>
      <c r="N55" s="102"/>
    </row>
    <row r="56" spans="1:14" x14ac:dyDescent="0.25">
      <c r="A56" s="102"/>
      <c r="B56" s="102"/>
      <c r="C56" s="102"/>
      <c r="D56" s="7"/>
      <c r="E56" s="102"/>
      <c r="F56" s="102"/>
      <c r="G56" s="102"/>
      <c r="H56" s="102"/>
      <c r="I56" s="102"/>
      <c r="J56" s="102"/>
      <c r="K56" s="102"/>
      <c r="L56" s="102"/>
      <c r="M56" s="102"/>
      <c r="N56" s="102"/>
    </row>
    <row r="57" spans="1:14" x14ac:dyDescent="0.25">
      <c r="A57" s="102"/>
      <c r="B57" s="102"/>
      <c r="C57" s="102"/>
      <c r="D57" s="7"/>
      <c r="E57" s="102"/>
      <c r="F57" s="102"/>
      <c r="G57" s="102"/>
      <c r="H57" s="102"/>
      <c r="I57" s="102"/>
      <c r="J57" s="102"/>
      <c r="K57" s="102"/>
      <c r="L57" s="102"/>
      <c r="M57" s="102"/>
      <c r="N57" s="102"/>
    </row>
    <row r="58" spans="1:14" x14ac:dyDescent="0.25">
      <c r="A58" s="102"/>
      <c r="B58" s="102"/>
      <c r="C58" s="102"/>
      <c r="D58" s="7"/>
      <c r="E58" s="102"/>
      <c r="F58" s="102"/>
      <c r="G58" s="102"/>
      <c r="H58" s="102"/>
      <c r="I58" s="102"/>
      <c r="J58" s="102"/>
      <c r="K58" s="102"/>
      <c r="L58" s="102"/>
      <c r="M58" s="102"/>
      <c r="N58" s="102"/>
    </row>
    <row r="59" spans="1:14" x14ac:dyDescent="0.25">
      <c r="A59" s="102"/>
      <c r="B59" s="102"/>
      <c r="C59" s="102"/>
      <c r="D59" s="7"/>
      <c r="E59" s="102"/>
      <c r="F59" s="102"/>
      <c r="G59" s="102"/>
      <c r="H59" s="102"/>
      <c r="I59" s="102"/>
      <c r="J59" s="102"/>
      <c r="K59" s="102"/>
      <c r="L59" s="102"/>
      <c r="M59" s="102"/>
      <c r="N59" s="102"/>
    </row>
    <row r="60" spans="1:14" x14ac:dyDescent="0.25">
      <c r="A60" s="102"/>
      <c r="B60" s="102"/>
      <c r="C60" s="102"/>
      <c r="D60" s="7"/>
      <c r="E60" s="102"/>
      <c r="F60" s="102"/>
      <c r="G60" s="102"/>
      <c r="H60" s="102"/>
      <c r="I60" s="102"/>
      <c r="J60" s="102"/>
      <c r="K60" s="102"/>
      <c r="L60" s="102"/>
      <c r="M60" s="102"/>
      <c r="N60" s="102"/>
    </row>
    <row r="61" spans="1:14" x14ac:dyDescent="0.25">
      <c r="A61" s="102"/>
      <c r="B61" s="102"/>
      <c r="C61" s="102"/>
      <c r="D61" s="7"/>
      <c r="E61" s="102"/>
      <c r="F61" s="102"/>
      <c r="G61" s="102"/>
      <c r="H61" s="102"/>
      <c r="I61" s="102"/>
      <c r="J61" s="102"/>
      <c r="K61" s="102"/>
      <c r="L61" s="102"/>
      <c r="M61" s="102"/>
      <c r="N61" s="102"/>
    </row>
    <row r="62" spans="1:14" x14ac:dyDescent="0.25">
      <c r="A62" s="102"/>
      <c r="B62" s="102"/>
      <c r="C62" s="102"/>
      <c r="D62" s="7"/>
      <c r="E62" s="102"/>
      <c r="F62" s="102"/>
      <c r="G62" s="102"/>
      <c r="H62" s="102"/>
      <c r="I62" s="102"/>
      <c r="J62" s="102"/>
      <c r="K62" s="102"/>
      <c r="L62" s="102"/>
      <c r="M62" s="102"/>
      <c r="N62" s="102"/>
    </row>
    <row r="63" spans="1:14" x14ac:dyDescent="0.25">
      <c r="A63" s="102"/>
      <c r="B63" s="102"/>
      <c r="C63" s="102"/>
      <c r="D63" s="7"/>
      <c r="E63" s="102"/>
      <c r="F63" s="102"/>
      <c r="G63" s="102"/>
      <c r="H63" s="102"/>
      <c r="I63" s="102"/>
      <c r="J63" s="102"/>
      <c r="K63" s="102"/>
      <c r="L63" s="102"/>
      <c r="M63" s="102"/>
      <c r="N63" s="102"/>
    </row>
    <row r="64" spans="1:14" x14ac:dyDescent="0.25">
      <c r="A64" s="102"/>
      <c r="B64" s="102"/>
      <c r="C64" s="102"/>
      <c r="D64" s="7"/>
      <c r="E64" s="102"/>
      <c r="F64" s="102"/>
      <c r="G64" s="102"/>
      <c r="H64" s="102"/>
      <c r="I64" s="102"/>
      <c r="J64" s="102"/>
      <c r="K64" s="102"/>
      <c r="L64" s="102"/>
      <c r="M64" s="102"/>
      <c r="N64" s="102"/>
    </row>
    <row r="65" spans="1:14" x14ac:dyDescent="0.25">
      <c r="A65" s="102"/>
      <c r="B65" s="102"/>
      <c r="C65" s="102"/>
      <c r="D65" s="7"/>
      <c r="E65" s="102"/>
      <c r="F65" s="102"/>
      <c r="G65" s="102"/>
      <c r="H65" s="102"/>
      <c r="I65" s="102"/>
      <c r="J65" s="102"/>
      <c r="K65" s="102"/>
      <c r="L65" s="102"/>
      <c r="M65" s="102"/>
      <c r="N65" s="102"/>
    </row>
    <row r="66" spans="1:14" x14ac:dyDescent="0.25">
      <c r="A66" s="102"/>
      <c r="B66" s="102"/>
      <c r="C66" s="102"/>
      <c r="D66" s="7"/>
      <c r="E66" s="102"/>
      <c r="F66" s="102"/>
      <c r="G66" s="102"/>
      <c r="H66" s="102"/>
      <c r="I66" s="102"/>
      <c r="J66" s="102"/>
      <c r="K66" s="102"/>
      <c r="L66" s="102"/>
      <c r="M66" s="102"/>
      <c r="N66" s="102"/>
    </row>
    <row r="67" spans="1:14" x14ac:dyDescent="0.25">
      <c r="A67" s="102"/>
      <c r="B67" s="102"/>
      <c r="C67" s="102"/>
      <c r="D67" s="7"/>
      <c r="E67" s="102"/>
      <c r="F67" s="102"/>
      <c r="G67" s="102"/>
      <c r="H67" s="102"/>
      <c r="I67" s="102"/>
      <c r="J67" s="102"/>
      <c r="K67" s="102"/>
      <c r="L67" s="102"/>
      <c r="M67" s="102"/>
      <c r="N67" s="102"/>
    </row>
    <row r="68" spans="1:14" x14ac:dyDescent="0.25">
      <c r="A68" s="102"/>
      <c r="B68" s="102"/>
      <c r="C68" s="102"/>
      <c r="D68" s="7"/>
      <c r="E68" s="102"/>
      <c r="F68" s="102"/>
      <c r="G68" s="102"/>
      <c r="H68" s="102"/>
      <c r="I68" s="102"/>
      <c r="J68" s="102"/>
      <c r="K68" s="102"/>
      <c r="L68" s="102"/>
      <c r="M68" s="102"/>
      <c r="N68" s="102"/>
    </row>
    <row r="69" spans="1:14" x14ac:dyDescent="0.25">
      <c r="A69" s="102"/>
      <c r="B69" s="102"/>
      <c r="C69" s="102"/>
      <c r="D69" s="7"/>
      <c r="E69" s="102"/>
      <c r="F69" s="102"/>
      <c r="G69" s="102"/>
      <c r="H69" s="102"/>
      <c r="I69" s="102"/>
      <c r="J69" s="102"/>
      <c r="K69" s="102"/>
      <c r="L69" s="102"/>
      <c r="M69" s="102"/>
      <c r="N69" s="102"/>
    </row>
    <row r="70" spans="1:14" x14ac:dyDescent="0.25">
      <c r="A70" s="102"/>
      <c r="B70" s="102"/>
      <c r="C70" s="102"/>
      <c r="D70" s="7"/>
      <c r="E70" s="102"/>
      <c r="F70" s="102"/>
      <c r="G70" s="102"/>
      <c r="H70" s="102"/>
      <c r="I70" s="102"/>
      <c r="J70" s="102"/>
      <c r="K70" s="102"/>
      <c r="L70" s="102"/>
      <c r="M70" s="102"/>
      <c r="N70" s="102"/>
    </row>
    <row r="71" spans="1:14" x14ac:dyDescent="0.25">
      <c r="A71" s="102"/>
      <c r="B71" s="102"/>
      <c r="C71" s="102"/>
      <c r="D71" s="7"/>
      <c r="E71" s="102"/>
      <c r="F71" s="102"/>
      <c r="G71" s="102"/>
      <c r="H71" s="102"/>
      <c r="I71" s="102"/>
      <c r="J71" s="102"/>
      <c r="K71" s="102"/>
      <c r="L71" s="102"/>
      <c r="M71" s="102"/>
      <c r="N71" s="102"/>
    </row>
    <row r="72" spans="1:14" x14ac:dyDescent="0.25">
      <c r="A72" s="102"/>
      <c r="B72" s="102"/>
      <c r="C72" s="102"/>
      <c r="D72" s="7"/>
      <c r="E72" s="102"/>
      <c r="F72" s="102"/>
      <c r="G72" s="102"/>
      <c r="H72" s="102"/>
      <c r="I72" s="102"/>
      <c r="J72" s="102"/>
      <c r="K72" s="102"/>
      <c r="L72" s="102"/>
      <c r="M72" s="102"/>
      <c r="N72" s="102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L61"/>
  <sheetViews>
    <sheetView workbookViewId="0"/>
  </sheetViews>
  <sheetFormatPr defaultRowHeight="12.5" x14ac:dyDescent="0.25"/>
  <cols>
    <col min="8" max="8" width="11.08984375" bestFit="1" customWidth="1"/>
  </cols>
  <sheetData>
    <row r="1" spans="1:12" ht="14.5" x14ac:dyDescent="0.35">
      <c r="A1" s="312" t="s">
        <v>915</v>
      </c>
      <c r="B1" s="313"/>
      <c r="C1" s="313"/>
      <c r="D1" s="313"/>
      <c r="E1" s="313"/>
      <c r="F1" s="313"/>
      <c r="G1" s="313"/>
      <c r="H1" s="314"/>
      <c r="I1" s="313"/>
      <c r="J1" s="313"/>
      <c r="K1" s="152"/>
      <c r="L1" s="152"/>
    </row>
    <row r="2" spans="1:12" ht="13" x14ac:dyDescent="0.3">
      <c r="A2" s="315"/>
      <c r="B2" s="313"/>
      <c r="C2" s="313"/>
      <c r="D2" s="313"/>
      <c r="E2" s="313"/>
      <c r="F2" s="313"/>
      <c r="G2" s="313"/>
      <c r="H2" s="314"/>
      <c r="I2" s="316"/>
      <c r="J2" s="313"/>
      <c r="K2" s="152"/>
      <c r="L2" s="152"/>
    </row>
    <row r="3" spans="1:12" ht="18.5" x14ac:dyDescent="0.45">
      <c r="A3" s="313"/>
      <c r="B3" s="317" t="s">
        <v>916</v>
      </c>
      <c r="C3" s="313"/>
      <c r="D3" s="313"/>
      <c r="E3" s="313"/>
      <c r="F3" s="313"/>
      <c r="G3" s="313"/>
      <c r="H3" s="314"/>
      <c r="I3" s="316"/>
      <c r="J3" s="313"/>
      <c r="K3" s="152"/>
      <c r="L3" s="152"/>
    </row>
    <row r="4" spans="1:12" ht="14.5" x14ac:dyDescent="0.35">
      <c r="A4" s="318"/>
      <c r="B4" s="319"/>
      <c r="C4" s="320"/>
      <c r="D4" s="320"/>
      <c r="E4" s="320"/>
      <c r="F4" s="320"/>
      <c r="G4" s="320"/>
      <c r="H4" s="318"/>
      <c r="I4" s="318"/>
      <c r="J4" s="318"/>
      <c r="K4" s="321"/>
      <c r="L4" s="321"/>
    </row>
    <row r="5" spans="1:12" x14ac:dyDescent="0.25">
      <c r="A5" s="318"/>
      <c r="B5" s="318"/>
      <c r="C5" s="322" t="s">
        <v>917</v>
      </c>
      <c r="D5" s="322" t="s">
        <v>918</v>
      </c>
      <c r="E5" s="322" t="s">
        <v>43</v>
      </c>
      <c r="F5" s="323"/>
      <c r="G5" s="324"/>
      <c r="H5" s="320"/>
      <c r="I5" s="322">
        <v>2018</v>
      </c>
      <c r="J5" s="318"/>
      <c r="K5" s="321"/>
      <c r="L5" s="321"/>
    </row>
    <row r="6" spans="1:12" x14ac:dyDescent="0.25">
      <c r="A6" s="318"/>
      <c r="B6" s="325">
        <v>2005</v>
      </c>
      <c r="C6" s="326">
        <v>0.84404924869476472</v>
      </c>
      <c r="D6" s="326">
        <v>0.15562378015496151</v>
      </c>
      <c r="E6" s="120">
        <v>3.2697115027377488E-4</v>
      </c>
      <c r="F6" s="324"/>
      <c r="G6" s="324"/>
      <c r="H6" s="327" t="s">
        <v>248</v>
      </c>
      <c r="I6" s="328">
        <v>0.90636241360839087</v>
      </c>
      <c r="J6" s="318"/>
      <c r="K6" s="321"/>
      <c r="L6" s="321"/>
    </row>
    <row r="7" spans="1:12" x14ac:dyDescent="0.25">
      <c r="A7" s="318"/>
      <c r="B7" s="325">
        <v>2006</v>
      </c>
      <c r="C7" s="326">
        <v>0.7329190831765735</v>
      </c>
      <c r="D7" s="326">
        <v>0.26620006247767081</v>
      </c>
      <c r="E7" s="120">
        <v>8.8085434575568833E-4</v>
      </c>
      <c r="F7" s="324"/>
      <c r="G7" s="324"/>
      <c r="H7" s="327" t="s">
        <v>249</v>
      </c>
      <c r="I7" s="328">
        <v>6.1878944624052572E-2</v>
      </c>
      <c r="J7" s="318"/>
      <c r="K7" s="321"/>
      <c r="L7" s="321"/>
    </row>
    <row r="8" spans="1:12" x14ac:dyDescent="0.25">
      <c r="A8" s="318"/>
      <c r="B8" s="325">
        <v>2007</v>
      </c>
      <c r="C8" s="326">
        <v>0.72744797064543543</v>
      </c>
      <c r="D8" s="326">
        <v>0.27195955408383177</v>
      </c>
      <c r="E8" s="120">
        <v>5.9247527073280626E-4</v>
      </c>
      <c r="F8" s="324"/>
      <c r="G8" s="324"/>
      <c r="H8" s="327" t="s">
        <v>43</v>
      </c>
      <c r="I8" s="328">
        <v>3.1758641767556557E-2</v>
      </c>
      <c r="J8" s="318"/>
      <c r="K8" s="321"/>
      <c r="L8" s="321"/>
    </row>
    <row r="9" spans="1:12" x14ac:dyDescent="0.25">
      <c r="A9" s="318"/>
      <c r="B9" s="325">
        <v>2008</v>
      </c>
      <c r="C9" s="326">
        <v>0.76926359914295317</v>
      </c>
      <c r="D9" s="326">
        <v>0.22959268535123276</v>
      </c>
      <c r="E9" s="120">
        <v>1.1437155058140747E-3</v>
      </c>
      <c r="F9" s="324"/>
      <c r="G9" s="324"/>
      <c r="H9" s="329"/>
      <c r="I9" s="330"/>
      <c r="J9" s="318"/>
      <c r="K9" s="321"/>
      <c r="L9" s="321"/>
    </row>
    <row r="10" spans="1:12" x14ac:dyDescent="0.25">
      <c r="A10" s="318"/>
      <c r="B10" s="325">
        <v>2009</v>
      </c>
      <c r="C10" s="326">
        <v>0.62605106128197519</v>
      </c>
      <c r="D10" s="326">
        <v>0.36570671472297178</v>
      </c>
      <c r="E10" s="120">
        <v>8.2422239950530329E-3</v>
      </c>
      <c r="F10" s="324"/>
      <c r="G10" s="331"/>
      <c r="H10" s="329"/>
      <c r="I10" s="330"/>
      <c r="J10" s="318"/>
      <c r="K10" s="321"/>
      <c r="L10" s="321"/>
    </row>
    <row r="11" spans="1:12" x14ac:dyDescent="0.25">
      <c r="A11" s="318"/>
      <c r="B11" s="325">
        <v>2010</v>
      </c>
      <c r="C11" s="326">
        <v>0.75601836593150784</v>
      </c>
      <c r="D11" s="326">
        <v>0.2367757867404118</v>
      </c>
      <c r="E11" s="120">
        <v>7.2058473280803559E-3</v>
      </c>
      <c r="F11" s="324"/>
      <c r="G11" s="331"/>
      <c r="H11" s="329"/>
      <c r="I11" s="330"/>
      <c r="J11" s="318"/>
      <c r="K11" s="321"/>
      <c r="L11" s="321"/>
    </row>
    <row r="12" spans="1:12" x14ac:dyDescent="0.25">
      <c r="A12" s="318"/>
      <c r="B12" s="325">
        <v>2011</v>
      </c>
      <c r="C12" s="326">
        <v>0.95694338952824876</v>
      </c>
      <c r="D12" s="326">
        <v>3.3951925134638336E-2</v>
      </c>
      <c r="E12" s="120">
        <v>9.1046853371129083E-3</v>
      </c>
      <c r="F12" s="324"/>
      <c r="G12" s="331"/>
      <c r="H12" s="329"/>
      <c r="I12" s="332"/>
      <c r="J12" s="318"/>
      <c r="K12" s="321"/>
      <c r="L12" s="321"/>
    </row>
    <row r="13" spans="1:12" x14ac:dyDescent="0.25">
      <c r="A13" s="318"/>
      <c r="B13" s="325">
        <v>2012</v>
      </c>
      <c r="C13" s="326">
        <v>0.67216293340362321</v>
      </c>
      <c r="D13" s="326">
        <v>0.31503582491431081</v>
      </c>
      <c r="E13" s="120">
        <v>1.2801241682065978E-2</v>
      </c>
      <c r="F13" s="324"/>
      <c r="G13" s="331"/>
      <c r="H13" s="329"/>
      <c r="I13" s="330"/>
      <c r="J13" s="318"/>
      <c r="K13" s="321"/>
      <c r="L13" s="321"/>
    </row>
    <row r="14" spans="1:12" x14ac:dyDescent="0.25">
      <c r="A14" s="318"/>
      <c r="B14" s="325">
        <v>2013</v>
      </c>
      <c r="C14" s="326">
        <v>0.57596954803880829</v>
      </c>
      <c r="D14" s="326">
        <v>0.39614844104823776</v>
      </c>
      <c r="E14" s="120">
        <v>2.7882010912953947E-2</v>
      </c>
      <c r="F14" s="324"/>
      <c r="G14" s="331"/>
      <c r="H14" s="329"/>
      <c r="I14" s="332"/>
      <c r="J14" s="318"/>
      <c r="K14" s="321"/>
      <c r="L14" s="321"/>
    </row>
    <row r="15" spans="1:12" x14ac:dyDescent="0.25">
      <c r="A15" s="318"/>
      <c r="B15" s="325">
        <v>2014</v>
      </c>
      <c r="C15" s="326">
        <v>0.71779257002231833</v>
      </c>
      <c r="D15" s="326">
        <v>0.27558257334290581</v>
      </c>
      <c r="E15" s="120">
        <v>6.6248566347758553E-3</v>
      </c>
      <c r="F15" s="324"/>
      <c r="G15" s="331"/>
      <c r="H15" s="329"/>
      <c r="I15" s="332"/>
      <c r="J15" s="318"/>
      <c r="K15" s="321"/>
      <c r="L15" s="321"/>
    </row>
    <row r="16" spans="1:12" x14ac:dyDescent="0.25">
      <c r="A16" s="318"/>
      <c r="B16" s="325">
        <v>2015</v>
      </c>
      <c r="C16" s="326">
        <v>0.87295136255445704</v>
      </c>
      <c r="D16" s="326">
        <v>0.12202259288670997</v>
      </c>
      <c r="E16" s="120">
        <v>5.0260445588329872E-3</v>
      </c>
      <c r="F16" s="324"/>
      <c r="G16" s="331"/>
      <c r="H16" s="329"/>
      <c r="I16" s="332"/>
      <c r="J16" s="318"/>
      <c r="K16" s="321"/>
      <c r="L16" s="321"/>
    </row>
    <row r="17" spans="1:12" x14ac:dyDescent="0.25">
      <c r="A17" s="318"/>
      <c r="B17" s="325">
        <v>2016</v>
      </c>
      <c r="C17" s="326">
        <v>0.67293131653442051</v>
      </c>
      <c r="D17" s="326">
        <v>0.30124185625331357</v>
      </c>
      <c r="E17" s="120">
        <v>2.5826827212265924E-2</v>
      </c>
      <c r="F17" s="324"/>
      <c r="G17" s="331"/>
      <c r="H17" s="329"/>
      <c r="I17" s="332"/>
      <c r="J17" s="318"/>
      <c r="K17" s="321"/>
      <c r="L17" s="321"/>
    </row>
    <row r="18" spans="1:12" x14ac:dyDescent="0.25">
      <c r="A18" s="318"/>
      <c r="B18" s="325">
        <v>2017</v>
      </c>
      <c r="C18" s="326">
        <v>0.7241886917190673</v>
      </c>
      <c r="D18" s="326">
        <v>0.25636285667196823</v>
      </c>
      <c r="E18" s="120">
        <v>1.9448451608964468E-2</v>
      </c>
      <c r="F18" s="324"/>
      <c r="G18" s="331"/>
      <c r="H18" s="329"/>
      <c r="I18" s="332"/>
      <c r="J18" s="318"/>
      <c r="K18" s="321"/>
      <c r="L18" s="321"/>
    </row>
    <row r="19" spans="1:12" x14ac:dyDescent="0.25">
      <c r="A19" s="318"/>
      <c r="B19" s="325">
        <v>2018</v>
      </c>
      <c r="C19" s="326">
        <v>0.97655569561279942</v>
      </c>
      <c r="D19" s="326">
        <v>3.9827538101435333E-3</v>
      </c>
      <c r="E19" s="120">
        <v>1.9461550577057042E-2</v>
      </c>
      <c r="F19" s="324"/>
      <c r="G19" s="331"/>
      <c r="H19" s="329"/>
      <c r="I19" s="332"/>
      <c r="J19" s="318"/>
      <c r="K19" s="321"/>
      <c r="L19" s="321"/>
    </row>
    <row r="20" spans="1:12" x14ac:dyDescent="0.25">
      <c r="A20" s="313"/>
      <c r="B20" s="333"/>
      <c r="C20" s="334"/>
      <c r="D20" s="334"/>
      <c r="E20" s="335"/>
      <c r="F20" s="324"/>
      <c r="G20" s="331"/>
      <c r="H20" s="329"/>
      <c r="I20" s="332"/>
      <c r="J20" s="313"/>
      <c r="K20" s="152"/>
      <c r="L20" s="152"/>
    </row>
    <row r="21" spans="1:12" ht="15.5" x14ac:dyDescent="0.35">
      <c r="A21" s="313"/>
      <c r="B21" s="336" t="s">
        <v>279</v>
      </c>
      <c r="C21" s="337"/>
      <c r="D21" s="337"/>
      <c r="E21" s="337"/>
      <c r="F21" s="338"/>
      <c r="G21" s="337"/>
      <c r="H21" s="339"/>
      <c r="I21" s="340"/>
      <c r="J21" s="313"/>
      <c r="K21" s="152"/>
      <c r="L21" s="152"/>
    </row>
    <row r="22" spans="1:12" x14ac:dyDescent="0.25">
      <c r="A22" s="318"/>
      <c r="B22" s="341"/>
      <c r="C22" s="337"/>
      <c r="D22" s="337"/>
      <c r="E22" s="337"/>
      <c r="F22" s="338"/>
      <c r="G22" s="337"/>
      <c r="H22" s="314"/>
      <c r="I22" s="313"/>
      <c r="J22" s="318"/>
      <c r="K22" s="321"/>
      <c r="L22" s="321"/>
    </row>
    <row r="23" spans="1:12" ht="25" x14ac:dyDescent="0.25">
      <c r="A23" s="318"/>
      <c r="B23" s="333"/>
      <c r="C23" s="342" t="s">
        <v>918</v>
      </c>
      <c r="D23" s="342" t="s">
        <v>919</v>
      </c>
      <c r="E23" s="342" t="s">
        <v>917</v>
      </c>
      <c r="F23" s="343" t="s">
        <v>43</v>
      </c>
      <c r="G23" s="333"/>
      <c r="H23" s="339"/>
      <c r="I23" s="322">
        <v>2018</v>
      </c>
      <c r="J23" s="318"/>
      <c r="K23" s="321"/>
      <c r="L23" s="321"/>
    </row>
    <row r="24" spans="1:12" x14ac:dyDescent="0.25">
      <c r="A24" s="318"/>
      <c r="B24" s="325">
        <v>2011</v>
      </c>
      <c r="C24" s="326">
        <v>0.80485811672962215</v>
      </c>
      <c r="D24" s="326">
        <v>0.16815894601402076</v>
      </c>
      <c r="E24" s="326">
        <v>2.6982937256356993E-2</v>
      </c>
      <c r="F24" s="344">
        <v>0</v>
      </c>
      <c r="G24" s="331"/>
      <c r="H24" s="327" t="s">
        <v>258</v>
      </c>
      <c r="I24" s="328">
        <v>0.30053120287970714</v>
      </c>
      <c r="J24" s="318"/>
      <c r="K24" s="321"/>
      <c r="L24" s="321"/>
    </row>
    <row r="25" spans="1:12" x14ac:dyDescent="0.25">
      <c r="A25" s="318"/>
      <c r="B25" s="325">
        <v>2012</v>
      </c>
      <c r="C25" s="326">
        <v>0.81169505034632161</v>
      </c>
      <c r="D25" s="326">
        <v>0.13062344116425481</v>
      </c>
      <c r="E25" s="326">
        <v>5.0860040219523291E-2</v>
      </c>
      <c r="F25" s="344">
        <v>6.821468269900266E-3</v>
      </c>
      <c r="G25" s="331"/>
      <c r="H25" s="327" t="s">
        <v>872</v>
      </c>
      <c r="I25" s="345">
        <v>0.24967061485893574</v>
      </c>
      <c r="J25" s="346"/>
      <c r="K25" s="321"/>
      <c r="L25" s="321"/>
    </row>
    <row r="26" spans="1:12" x14ac:dyDescent="0.25">
      <c r="A26" s="318"/>
      <c r="B26" s="325">
        <v>2013</v>
      </c>
      <c r="C26" s="326">
        <v>0.60956102184895777</v>
      </c>
      <c r="D26" s="326">
        <v>0.36295645400905824</v>
      </c>
      <c r="E26" s="326">
        <v>2.5756414091990268E-2</v>
      </c>
      <c r="F26" s="344">
        <v>1.7261100499937898E-3</v>
      </c>
      <c r="G26" s="331"/>
      <c r="H26" s="327" t="s">
        <v>874</v>
      </c>
      <c r="I26" s="345">
        <v>0.18678548430998373</v>
      </c>
      <c r="J26" s="347"/>
      <c r="K26" s="321"/>
      <c r="L26" s="321"/>
    </row>
    <row r="27" spans="1:12" x14ac:dyDescent="0.25">
      <c r="A27" s="318"/>
      <c r="B27" s="325">
        <v>2014</v>
      </c>
      <c r="C27" s="326">
        <v>0.56303478613987479</v>
      </c>
      <c r="D27" s="326">
        <v>0.17052781232797051</v>
      </c>
      <c r="E27" s="326">
        <v>0.25033064051076975</v>
      </c>
      <c r="F27" s="344">
        <v>1.6106761021384974E-2</v>
      </c>
      <c r="G27" s="331"/>
      <c r="H27" s="327" t="s">
        <v>248</v>
      </c>
      <c r="I27" s="345">
        <v>0.10761702018667585</v>
      </c>
      <c r="J27" s="347"/>
      <c r="K27" s="321"/>
      <c r="L27" s="321"/>
    </row>
    <row r="28" spans="1:12" x14ac:dyDescent="0.25">
      <c r="A28" s="318"/>
      <c r="B28" s="325">
        <v>2015</v>
      </c>
      <c r="C28" s="326">
        <v>0.3924022454108051</v>
      </c>
      <c r="D28" s="326">
        <v>0.3679983330510066</v>
      </c>
      <c r="E28" s="326">
        <v>0.23959942153818833</v>
      </c>
      <c r="F28" s="344">
        <v>0</v>
      </c>
      <c r="G28" s="331"/>
      <c r="H28" s="327" t="s">
        <v>869</v>
      </c>
      <c r="I28" s="345">
        <v>0.10703126301387603</v>
      </c>
      <c r="J28" s="347"/>
      <c r="K28" s="321"/>
      <c r="L28" s="321"/>
    </row>
    <row r="29" spans="1:12" x14ac:dyDescent="0.25">
      <c r="A29" s="318"/>
      <c r="B29" s="325">
        <v>2016</v>
      </c>
      <c r="C29" s="326">
        <v>0.51531002012774296</v>
      </c>
      <c r="D29" s="326">
        <v>0.16879075553514605</v>
      </c>
      <c r="E29" s="326">
        <v>0.31589922433711098</v>
      </c>
      <c r="F29" s="344">
        <v>0</v>
      </c>
      <c r="G29" s="348"/>
      <c r="H29" s="349" t="s">
        <v>920</v>
      </c>
      <c r="I29" s="350">
        <v>1.9720508123718637E-2</v>
      </c>
      <c r="J29" s="351"/>
      <c r="K29" s="352"/>
      <c r="L29" s="321"/>
    </row>
    <row r="30" spans="1:12" ht="25" x14ac:dyDescent="0.25">
      <c r="A30" s="318"/>
      <c r="B30" s="325">
        <v>2017</v>
      </c>
      <c r="C30" s="326">
        <v>0.30090768668627793</v>
      </c>
      <c r="D30" s="326">
        <v>0.35076885840322275</v>
      </c>
      <c r="E30" s="326">
        <v>0.34832345491049915</v>
      </c>
      <c r="F30" s="344">
        <v>0</v>
      </c>
      <c r="G30" s="348"/>
      <c r="H30" s="353" t="s">
        <v>921</v>
      </c>
      <c r="I30" s="350">
        <v>1.7939180941021145E-2</v>
      </c>
      <c r="J30" s="346"/>
      <c r="K30" s="321"/>
      <c r="L30" s="321"/>
    </row>
    <row r="31" spans="1:12" ht="37.5" x14ac:dyDescent="0.25">
      <c r="A31" s="313"/>
      <c r="B31" s="325">
        <v>2018</v>
      </c>
      <c r="C31" s="326">
        <v>0.56320787030651409</v>
      </c>
      <c r="D31" s="326">
        <v>0.31123592856578891</v>
      </c>
      <c r="E31" s="326">
        <v>0.125556201127697</v>
      </c>
      <c r="F31" s="344">
        <v>0</v>
      </c>
      <c r="G31" s="348"/>
      <c r="H31" s="349" t="s">
        <v>922</v>
      </c>
      <c r="I31" s="345">
        <v>1.0704725686081747E-2</v>
      </c>
      <c r="J31" s="347"/>
      <c r="K31" s="321"/>
      <c r="L31" s="321"/>
    </row>
    <row r="32" spans="1:12" x14ac:dyDescent="0.25">
      <c r="A32" s="313"/>
      <c r="B32" s="313"/>
      <c r="C32" s="354"/>
      <c r="D32" s="354"/>
      <c r="E32" s="354"/>
      <c r="F32" s="354"/>
      <c r="G32" s="354"/>
      <c r="H32" s="339"/>
      <c r="I32" s="340"/>
      <c r="J32" s="355"/>
      <c r="K32" s="152"/>
      <c r="L32" s="152"/>
    </row>
    <row r="33" spans="1:12" ht="15.5" x14ac:dyDescent="0.25">
      <c r="A33" s="318"/>
      <c r="B33" s="356" t="s">
        <v>852</v>
      </c>
      <c r="C33" s="357"/>
      <c r="D33" s="357"/>
      <c r="E33" s="357"/>
      <c r="F33" s="357"/>
      <c r="G33" s="357"/>
      <c r="H33" s="357"/>
      <c r="I33" s="340"/>
      <c r="J33" s="355"/>
      <c r="K33" s="321"/>
      <c r="L33" s="321"/>
    </row>
    <row r="34" spans="1:12" x14ac:dyDescent="0.25">
      <c r="A34" s="318"/>
      <c r="B34" s="358"/>
      <c r="C34" s="359"/>
      <c r="D34" s="359"/>
      <c r="E34" s="359"/>
      <c r="F34" s="359"/>
      <c r="G34" s="359"/>
      <c r="H34" s="318"/>
      <c r="I34" s="318"/>
      <c r="J34" s="355"/>
      <c r="K34" s="321"/>
      <c r="L34" s="321"/>
    </row>
    <row r="35" spans="1:12" ht="25" x14ac:dyDescent="0.25">
      <c r="A35" s="318"/>
      <c r="B35" s="333"/>
      <c r="C35" s="342" t="s">
        <v>918</v>
      </c>
      <c r="D35" s="342" t="s">
        <v>923</v>
      </c>
      <c r="E35" s="342" t="s">
        <v>917</v>
      </c>
      <c r="F35" s="342" t="s">
        <v>43</v>
      </c>
      <c r="G35" s="359"/>
      <c r="H35" s="360"/>
      <c r="I35" s="322">
        <v>2018</v>
      </c>
      <c r="J35" s="355"/>
      <c r="K35" s="321"/>
      <c r="L35" s="321"/>
    </row>
    <row r="36" spans="1:12" x14ac:dyDescent="0.25">
      <c r="A36" s="318"/>
      <c r="B36" s="325">
        <v>2012</v>
      </c>
      <c r="C36" s="361">
        <v>0.23177467179266562</v>
      </c>
      <c r="D36" s="361">
        <v>0.48401578636105624</v>
      </c>
      <c r="E36" s="361">
        <v>0.26357273650949359</v>
      </c>
      <c r="F36" s="362">
        <v>2.0636805336784469E-2</v>
      </c>
      <c r="G36" s="359"/>
      <c r="H36" s="363" t="s">
        <v>264</v>
      </c>
      <c r="I36" s="361">
        <v>0.42760101604803352</v>
      </c>
      <c r="J36" s="355"/>
      <c r="K36" s="321"/>
      <c r="L36" s="321"/>
    </row>
    <row r="37" spans="1:12" x14ac:dyDescent="0.25">
      <c r="A37" s="318"/>
      <c r="B37" s="325">
        <v>2013</v>
      </c>
      <c r="C37" s="361">
        <v>0.25764934769674008</v>
      </c>
      <c r="D37" s="361">
        <v>0.66123673731248067</v>
      </c>
      <c r="E37" s="361">
        <v>7.5028819808932917E-2</v>
      </c>
      <c r="F37" s="362">
        <v>6.0850951818463006E-3</v>
      </c>
      <c r="G37" s="359"/>
      <c r="H37" s="363" t="s">
        <v>248</v>
      </c>
      <c r="I37" s="361">
        <v>0.12349731579930412</v>
      </c>
      <c r="J37" s="318"/>
      <c r="K37" s="321"/>
      <c r="L37" s="321"/>
    </row>
    <row r="38" spans="1:12" x14ac:dyDescent="0.25">
      <c r="A38" s="318"/>
      <c r="B38" s="325">
        <v>2014</v>
      </c>
      <c r="C38" s="361">
        <v>0.38530746794425991</v>
      </c>
      <c r="D38" s="361">
        <v>0.3686285364936272</v>
      </c>
      <c r="E38" s="361">
        <v>0.24485096312025428</v>
      </c>
      <c r="F38" s="362">
        <v>1.2130324418586635E-3</v>
      </c>
      <c r="G38" s="359"/>
      <c r="H38" s="363" t="s">
        <v>263</v>
      </c>
      <c r="I38" s="361">
        <v>0.10989252104124471</v>
      </c>
      <c r="J38" s="318"/>
      <c r="K38" s="321"/>
      <c r="L38" s="321"/>
    </row>
    <row r="39" spans="1:12" x14ac:dyDescent="0.25">
      <c r="A39" s="318"/>
      <c r="B39" s="325">
        <v>2015</v>
      </c>
      <c r="C39" s="361">
        <v>0.44567381715694521</v>
      </c>
      <c r="D39" s="361">
        <v>0.19785946744551181</v>
      </c>
      <c r="E39" s="361">
        <v>0.35550445169694239</v>
      </c>
      <c r="F39" s="362">
        <v>9.6226370060059629E-4</v>
      </c>
      <c r="G39" s="359"/>
      <c r="H39" s="363" t="s">
        <v>258</v>
      </c>
      <c r="I39" s="361">
        <v>0.10274186920206929</v>
      </c>
      <c r="J39" s="318"/>
      <c r="K39" s="321"/>
      <c r="L39" s="321"/>
    </row>
    <row r="40" spans="1:12" x14ac:dyDescent="0.25">
      <c r="A40" s="318"/>
      <c r="B40" s="325">
        <v>2016</v>
      </c>
      <c r="C40" s="361">
        <v>0.59322132477863809</v>
      </c>
      <c r="D40" s="361">
        <v>0.17280132037849893</v>
      </c>
      <c r="E40" s="361">
        <v>0.22830945191395044</v>
      </c>
      <c r="F40" s="362">
        <v>5.6679029289125049E-3</v>
      </c>
      <c r="G40" s="359"/>
      <c r="H40" s="363" t="s">
        <v>262</v>
      </c>
      <c r="I40" s="361">
        <v>7.510684909514756E-2</v>
      </c>
      <c r="J40" s="318"/>
      <c r="K40" s="321"/>
      <c r="L40" s="321"/>
    </row>
    <row r="41" spans="1:12" ht="25" x14ac:dyDescent="0.25">
      <c r="A41" s="318"/>
      <c r="B41" s="325">
        <v>2017</v>
      </c>
      <c r="C41" s="361">
        <v>0.64604978474833641</v>
      </c>
      <c r="D41" s="361">
        <v>9.5177968009144565E-3</v>
      </c>
      <c r="E41" s="361">
        <v>0.23836732790985968</v>
      </c>
      <c r="F41" s="364">
        <v>0.10606509054088942</v>
      </c>
      <c r="G41" s="359"/>
      <c r="H41" s="363" t="s">
        <v>921</v>
      </c>
      <c r="I41" s="364">
        <v>0.11961327089702589</v>
      </c>
      <c r="J41" s="318"/>
      <c r="K41" s="321"/>
      <c r="L41" s="321"/>
    </row>
    <row r="42" spans="1:12" x14ac:dyDescent="0.25">
      <c r="A42" s="318"/>
      <c r="B42" s="325">
        <v>2018</v>
      </c>
      <c r="C42" s="361">
        <v>0.5790300701979606</v>
      </c>
      <c r="D42" s="361">
        <v>7.510684909514756E-2</v>
      </c>
      <c r="E42" s="361">
        <v>0.24311058669633001</v>
      </c>
      <c r="F42" s="364">
        <v>0.10275249401056186</v>
      </c>
      <c r="G42" s="359"/>
      <c r="H42" s="365" t="s">
        <v>920</v>
      </c>
      <c r="I42" s="366">
        <v>4.1536533108682404E-2</v>
      </c>
      <c r="J42" s="318"/>
      <c r="K42" s="321"/>
      <c r="L42" s="321"/>
    </row>
    <row r="43" spans="1:12" x14ac:dyDescent="0.25">
      <c r="A43" s="318"/>
      <c r="B43" s="358"/>
      <c r="C43" s="359"/>
      <c r="D43" s="359"/>
      <c r="E43" s="359"/>
      <c r="F43" s="359"/>
      <c r="G43" s="359"/>
      <c r="H43" s="367"/>
      <c r="I43" s="368"/>
      <c r="J43" s="318"/>
      <c r="K43" s="321"/>
      <c r="L43" s="321"/>
    </row>
    <row r="44" spans="1:12" x14ac:dyDescent="0.25">
      <c r="A44" s="318"/>
      <c r="B44" s="323"/>
      <c r="C44" s="360"/>
      <c r="D44" s="360"/>
      <c r="E44" s="360"/>
      <c r="F44" s="360"/>
      <c r="G44" s="360"/>
      <c r="H44" s="318"/>
      <c r="I44" s="318"/>
      <c r="J44" s="318"/>
      <c r="K44" s="321"/>
      <c r="L44" s="321"/>
    </row>
    <row r="45" spans="1:12" x14ac:dyDescent="0.25">
      <c r="A45" s="318"/>
      <c r="B45" s="369"/>
      <c r="C45" s="357"/>
      <c r="D45" s="357"/>
      <c r="E45" s="357"/>
      <c r="F45" s="357"/>
      <c r="G45" s="357"/>
      <c r="H45" s="357"/>
      <c r="I45" s="340"/>
      <c r="J45" s="318"/>
      <c r="K45" s="321"/>
      <c r="L45" s="321"/>
    </row>
    <row r="46" spans="1:12" ht="15.5" x14ac:dyDescent="0.25">
      <c r="A46" s="313"/>
      <c r="B46" s="356" t="s">
        <v>924</v>
      </c>
      <c r="C46" s="357"/>
      <c r="D46" s="357"/>
      <c r="E46" s="357"/>
      <c r="F46" s="357"/>
      <c r="G46" s="357"/>
      <c r="H46" s="357"/>
      <c r="I46" s="340"/>
      <c r="J46" s="313"/>
      <c r="K46" s="152"/>
      <c r="L46" s="152"/>
    </row>
    <row r="47" spans="1:12" x14ac:dyDescent="0.25">
      <c r="A47" s="313"/>
      <c r="B47" s="370"/>
      <c r="C47" s="332"/>
      <c r="D47" s="332"/>
      <c r="E47" s="332"/>
      <c r="F47" s="332"/>
      <c r="G47" s="332"/>
      <c r="H47" s="318"/>
      <c r="I47" s="318"/>
      <c r="J47" s="313"/>
      <c r="K47" s="152"/>
      <c r="L47" s="152"/>
    </row>
    <row r="48" spans="1:12" ht="25" x14ac:dyDescent="0.25">
      <c r="A48" s="318"/>
      <c r="B48" s="358"/>
      <c r="C48" s="342" t="s">
        <v>918</v>
      </c>
      <c r="D48" s="342" t="s">
        <v>917</v>
      </c>
      <c r="E48" s="342" t="s">
        <v>919</v>
      </c>
      <c r="F48" s="342" t="s">
        <v>43</v>
      </c>
      <c r="G48" s="359"/>
      <c r="H48" s="371"/>
      <c r="I48" s="322">
        <v>2018</v>
      </c>
      <c r="J48" s="318"/>
      <c r="K48" s="321"/>
      <c r="L48" s="321"/>
    </row>
    <row r="49" spans="1:12" x14ac:dyDescent="0.25">
      <c r="A49" s="318"/>
      <c r="B49" s="325">
        <v>2012</v>
      </c>
      <c r="C49" s="372">
        <v>0.46360968216004894</v>
      </c>
      <c r="D49" s="372">
        <v>0.29642209522755353</v>
      </c>
      <c r="E49" s="372">
        <v>0.2329160891318893</v>
      </c>
      <c r="F49" s="373">
        <v>7.0521334805082603E-3</v>
      </c>
      <c r="G49" s="360"/>
      <c r="H49" s="363" t="s">
        <v>265</v>
      </c>
      <c r="I49" s="361">
        <v>0.54765334111946029</v>
      </c>
      <c r="J49" s="318"/>
      <c r="K49" s="321"/>
      <c r="L49" s="321"/>
    </row>
    <row r="50" spans="1:12" x14ac:dyDescent="0.25">
      <c r="A50" s="318"/>
      <c r="B50" s="325">
        <v>2013</v>
      </c>
      <c r="C50" s="374">
        <v>0.64636011101246849</v>
      </c>
      <c r="D50" s="374">
        <v>0.30189848424914217</v>
      </c>
      <c r="E50" s="374">
        <v>4.8597750039051493E-2</v>
      </c>
      <c r="F50" s="373">
        <v>3.1436546993377501E-3</v>
      </c>
      <c r="G50" s="371"/>
      <c r="H50" s="375" t="s">
        <v>869</v>
      </c>
      <c r="I50" s="361">
        <v>0.17092605161164648</v>
      </c>
      <c r="J50" s="318"/>
      <c r="K50" s="321"/>
      <c r="L50" s="321"/>
    </row>
    <row r="51" spans="1:12" x14ac:dyDescent="0.25">
      <c r="A51" s="318"/>
      <c r="B51" s="325">
        <v>2014</v>
      </c>
      <c r="C51" s="374">
        <v>0.46049994224463864</v>
      </c>
      <c r="D51" s="374">
        <v>0.44814609606989869</v>
      </c>
      <c r="E51" s="374">
        <v>8.9987188230213774E-2</v>
      </c>
      <c r="F51" s="373">
        <v>1.3667734552488264E-3</v>
      </c>
      <c r="G51" s="371"/>
      <c r="H51" s="375" t="s">
        <v>264</v>
      </c>
      <c r="I51" s="328">
        <v>0.10653369793158471</v>
      </c>
      <c r="J51" s="318"/>
      <c r="K51" s="321"/>
      <c r="L51" s="321"/>
    </row>
    <row r="52" spans="1:12" x14ac:dyDescent="0.25">
      <c r="A52" s="318"/>
      <c r="B52" s="325">
        <v>2015</v>
      </c>
      <c r="C52" s="374">
        <v>0.41472828018851265</v>
      </c>
      <c r="D52" s="374">
        <v>0.28271428016647832</v>
      </c>
      <c r="E52" s="374">
        <v>0.30063250746034481</v>
      </c>
      <c r="F52" s="373">
        <v>1.9249321846641632E-3</v>
      </c>
      <c r="G52" s="354"/>
      <c r="H52" s="327" t="s">
        <v>248</v>
      </c>
      <c r="I52" s="328">
        <v>6.1763716948625168E-2</v>
      </c>
      <c r="J52" s="318"/>
      <c r="K52" s="321"/>
      <c r="L52" s="321"/>
    </row>
    <row r="53" spans="1:12" x14ac:dyDescent="0.25">
      <c r="A53" s="313"/>
      <c r="B53" s="325">
        <v>2016</v>
      </c>
      <c r="C53" s="374">
        <v>0.28478229417897061</v>
      </c>
      <c r="D53" s="374">
        <v>0.40236740063553489</v>
      </c>
      <c r="E53" s="374">
        <v>0.31120344489765117</v>
      </c>
      <c r="F53" s="373">
        <v>1.6468602878433325E-3</v>
      </c>
      <c r="G53" s="313"/>
      <c r="H53" s="376" t="s">
        <v>883</v>
      </c>
      <c r="I53" s="377">
        <v>2.3123795512110978E-2</v>
      </c>
      <c r="J53" s="313"/>
      <c r="K53" s="152"/>
      <c r="L53" s="152"/>
    </row>
    <row r="54" spans="1:12" ht="25" x14ac:dyDescent="0.25">
      <c r="A54" s="313"/>
      <c r="B54" s="325">
        <v>2017</v>
      </c>
      <c r="C54" s="374">
        <v>0.26606547721498719</v>
      </c>
      <c r="D54" s="374">
        <v>0.26680182324769447</v>
      </c>
      <c r="E54" s="374">
        <v>0.46707884779537945</v>
      </c>
      <c r="F54" s="373">
        <v>5.3851741938948372E-5</v>
      </c>
      <c r="G54" s="313"/>
      <c r="H54" s="363" t="s">
        <v>925</v>
      </c>
      <c r="I54" s="377">
        <v>6.2912377956728827E-2</v>
      </c>
      <c r="J54" s="313"/>
      <c r="K54" s="152"/>
      <c r="L54" s="152"/>
    </row>
    <row r="55" spans="1:12" ht="13" x14ac:dyDescent="0.3">
      <c r="A55" s="378"/>
      <c r="B55" s="325">
        <v>2018</v>
      </c>
      <c r="C55" s="374">
        <v>0.29625821541535102</v>
      </c>
      <c r="D55" s="374">
        <v>0.14779989041746497</v>
      </c>
      <c r="E55" s="374">
        <v>0.55247383562689401</v>
      </c>
      <c r="F55" s="373">
        <v>3.4680585402899755E-3</v>
      </c>
      <c r="G55" s="313"/>
      <c r="H55" s="363" t="s">
        <v>926</v>
      </c>
      <c r="I55" s="328">
        <v>1.8798465872119818E-2</v>
      </c>
      <c r="J55" s="313"/>
      <c r="K55" s="152"/>
      <c r="L55" s="152"/>
    </row>
    <row r="56" spans="1:12" x14ac:dyDescent="0.25">
      <c r="A56" s="313"/>
      <c r="B56" s="313"/>
      <c r="C56" s="313"/>
      <c r="D56" s="313"/>
      <c r="E56" s="313"/>
      <c r="F56" s="313"/>
      <c r="G56" s="313"/>
      <c r="H56" s="365" t="s">
        <v>43</v>
      </c>
      <c r="I56" s="379">
        <v>8.2885530477236902E-3</v>
      </c>
      <c r="J56" s="313"/>
      <c r="K56" s="152"/>
      <c r="L56" s="152"/>
    </row>
    <row r="57" spans="1:12" x14ac:dyDescent="0.25">
      <c r="A57" s="313"/>
      <c r="B57" s="313"/>
      <c r="C57" s="313"/>
      <c r="D57" s="313"/>
      <c r="E57" s="313"/>
      <c r="F57" s="313"/>
      <c r="G57" s="313"/>
      <c r="H57" s="367"/>
      <c r="I57" s="380"/>
      <c r="J57" s="313"/>
      <c r="K57" s="152"/>
      <c r="L57" s="152"/>
    </row>
    <row r="58" spans="1:12" x14ac:dyDescent="0.25">
      <c r="A58" s="313"/>
      <c r="B58" s="313"/>
      <c r="C58" s="313"/>
      <c r="D58" s="313"/>
      <c r="E58" s="313"/>
      <c r="F58" s="313"/>
      <c r="G58" s="313"/>
      <c r="H58" s="314"/>
      <c r="I58" s="313"/>
      <c r="J58" s="313"/>
      <c r="K58" s="152"/>
      <c r="L58" s="152"/>
    </row>
    <row r="59" spans="1:12" x14ac:dyDescent="0.25">
      <c r="A59" s="152"/>
      <c r="B59" s="152"/>
      <c r="C59" s="152"/>
      <c r="D59" s="152"/>
      <c r="E59" s="152"/>
      <c r="F59" s="152"/>
      <c r="G59" s="152"/>
      <c r="H59" s="381"/>
      <c r="I59" s="152"/>
      <c r="J59" s="152"/>
      <c r="K59" s="152"/>
      <c r="L59" s="152"/>
    </row>
    <row r="60" spans="1:12" x14ac:dyDescent="0.25">
      <c r="A60" s="152"/>
      <c r="B60" s="152"/>
      <c r="C60" s="152"/>
      <c r="D60" s="152"/>
      <c r="E60" s="152"/>
      <c r="F60" s="152"/>
      <c r="G60" s="152"/>
      <c r="H60" s="381"/>
      <c r="I60" s="152"/>
      <c r="J60" s="152"/>
      <c r="K60" s="152"/>
      <c r="L60" s="152"/>
    </row>
    <row r="61" spans="1:12" x14ac:dyDescent="0.25">
      <c r="A61" s="152"/>
      <c r="B61" s="152"/>
      <c r="C61" s="152"/>
      <c r="D61" s="152"/>
      <c r="E61" s="152"/>
      <c r="F61" s="152"/>
      <c r="G61" s="152"/>
      <c r="H61" s="381"/>
      <c r="I61" s="152"/>
      <c r="J61" s="152"/>
      <c r="K61" s="152"/>
      <c r="L61" s="152"/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5"/>
  <dimension ref="A1:A3"/>
  <sheetViews>
    <sheetView workbookViewId="0"/>
  </sheetViews>
  <sheetFormatPr defaultRowHeight="12.5" x14ac:dyDescent="0.25"/>
  <sheetData>
    <row r="1" spans="1:1" ht="14.5" x14ac:dyDescent="0.35">
      <c r="A1" s="51" t="s">
        <v>153</v>
      </c>
    </row>
    <row r="3" spans="1:1" x14ac:dyDescent="0.25">
      <c r="A3" t="s">
        <v>154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6"/>
  <dimension ref="A1:I25"/>
  <sheetViews>
    <sheetView workbookViewId="0"/>
  </sheetViews>
  <sheetFormatPr defaultColWidth="8.6328125" defaultRowHeight="12.5" x14ac:dyDescent="0.25"/>
  <cols>
    <col min="2" max="4" width="10.6328125" customWidth="1"/>
    <col min="5" max="5" width="11.453125" customWidth="1"/>
    <col min="6" max="8" width="10.6328125" customWidth="1"/>
    <col min="9" max="9" width="11.6328125" customWidth="1"/>
  </cols>
  <sheetData>
    <row r="1" spans="1:9" ht="14.5" x14ac:dyDescent="0.35">
      <c r="A1" s="50" t="s">
        <v>763</v>
      </c>
    </row>
    <row r="3" spans="1:9" ht="13" x14ac:dyDescent="0.3">
      <c r="A3" s="391" t="s">
        <v>52</v>
      </c>
      <c r="B3" s="392" t="s">
        <v>53</v>
      </c>
      <c r="C3" s="393"/>
      <c r="D3" s="393"/>
      <c r="E3" s="394"/>
      <c r="F3" s="393" t="s">
        <v>54</v>
      </c>
      <c r="G3" s="393"/>
      <c r="H3" s="393"/>
      <c r="I3" s="394"/>
    </row>
    <row r="4" spans="1:9" ht="13" x14ac:dyDescent="0.3">
      <c r="A4" s="391"/>
      <c r="B4" s="39" t="s">
        <v>55</v>
      </c>
      <c r="C4" s="40" t="s">
        <v>56</v>
      </c>
      <c r="D4" s="40" t="s">
        <v>57</v>
      </c>
      <c r="E4" s="41" t="s">
        <v>43</v>
      </c>
      <c r="F4" s="42" t="s">
        <v>55</v>
      </c>
      <c r="G4" s="42" t="s">
        <v>56</v>
      </c>
      <c r="H4" s="42" t="s">
        <v>57</v>
      </c>
      <c r="I4" s="43" t="s">
        <v>43</v>
      </c>
    </row>
    <row r="5" spans="1:9" x14ac:dyDescent="0.25">
      <c r="A5" s="12">
        <v>1998</v>
      </c>
      <c r="B5" s="13">
        <v>7.2500000000000004E-3</v>
      </c>
      <c r="C5" s="14">
        <v>8.404999999999746E-3</v>
      </c>
      <c r="D5" s="14">
        <v>1.4848959999999933</v>
      </c>
      <c r="E5" s="15">
        <v>2.4750000000008186E-3</v>
      </c>
      <c r="F5" s="48">
        <v>4.8236025191846508E-3</v>
      </c>
      <c r="G5" s="19">
        <v>5.5920522998270019E-3</v>
      </c>
      <c r="H5" s="19">
        <v>0.98793766707961095</v>
      </c>
      <c r="I5" s="20">
        <v>1.6466781013773737E-3</v>
      </c>
    </row>
    <row r="6" spans="1:9" x14ac:dyDescent="0.25">
      <c r="A6" s="18">
        <v>1999</v>
      </c>
      <c r="B6" s="13">
        <v>7.9736000000000001E-2</v>
      </c>
      <c r="C6" s="14">
        <v>2.2158999999999741E-2</v>
      </c>
      <c r="D6" s="14">
        <v>2.2822759999999933</v>
      </c>
      <c r="E6" s="15">
        <v>4.125000000000819E-3</v>
      </c>
      <c r="F6" s="48">
        <v>3.3386146440809769E-2</v>
      </c>
      <c r="G6" s="19">
        <v>9.2781631757536745E-3</v>
      </c>
      <c r="H6" s="19">
        <v>0.95560851753718934</v>
      </c>
      <c r="I6" s="20">
        <v>1.7271728462472113E-3</v>
      </c>
    </row>
    <row r="7" spans="1:9" x14ac:dyDescent="0.25">
      <c r="A7" s="18">
        <v>2000</v>
      </c>
      <c r="B7" s="13">
        <v>7.9736000000000001E-2</v>
      </c>
      <c r="C7" s="14">
        <v>2.5558999999999742E-2</v>
      </c>
      <c r="D7" s="14">
        <v>2.3495059999999937</v>
      </c>
      <c r="E7" s="15">
        <v>4.3500000000008185E-3</v>
      </c>
      <c r="F7" s="48">
        <v>3.2424198432711202E-2</v>
      </c>
      <c r="G7" s="19">
        <v>1.0393424397281744E-2</v>
      </c>
      <c r="H7" s="19">
        <v>0.95541347399976617</v>
      </c>
      <c r="I7" s="20">
        <v>1.7689031702407979E-3</v>
      </c>
    </row>
    <row r="8" spans="1:9" x14ac:dyDescent="0.25">
      <c r="A8" s="18">
        <v>2001</v>
      </c>
      <c r="B8" s="13">
        <v>9.1856000000000007E-2</v>
      </c>
      <c r="C8" s="14">
        <v>3.5988999999999743E-2</v>
      </c>
      <c r="D8" s="14">
        <v>4.0134459999999939</v>
      </c>
      <c r="E8" s="15">
        <v>8.3160000000008193E-3</v>
      </c>
      <c r="F8" s="48">
        <v>2.2136072162978356E-2</v>
      </c>
      <c r="G8" s="19">
        <v>8.6728695030637345E-3</v>
      </c>
      <c r="H8" s="19">
        <v>0.96718701313160482</v>
      </c>
      <c r="I8" s="20">
        <v>2.0040452023530977E-3</v>
      </c>
    </row>
    <row r="9" spans="1:9" x14ac:dyDescent="0.25">
      <c r="A9" s="18">
        <v>2002</v>
      </c>
      <c r="B9" s="13">
        <v>9.1856000000000007E-2</v>
      </c>
      <c r="C9" s="14">
        <v>0.10178899999999975</v>
      </c>
      <c r="D9" s="14">
        <v>4.3443459999999936</v>
      </c>
      <c r="E9" s="15">
        <v>2.2224000000000819E-2</v>
      </c>
      <c r="F9" s="48">
        <v>2.0142909928588922E-2</v>
      </c>
      <c r="G9" s="19">
        <v>2.232109670267737E-2</v>
      </c>
      <c r="H9" s="19">
        <v>0.95266253893730868</v>
      </c>
      <c r="I9" s="20">
        <v>4.87345443142502E-3</v>
      </c>
    </row>
    <row r="10" spans="1:9" x14ac:dyDescent="0.25">
      <c r="A10" s="18">
        <v>2003</v>
      </c>
      <c r="B10" s="13">
        <v>9.1856000000000007E-2</v>
      </c>
      <c r="C10" s="14">
        <v>0.13485899999999976</v>
      </c>
      <c r="D10" s="14">
        <v>5.9084159999999937</v>
      </c>
      <c r="E10" s="15">
        <v>8.9940000000000825E-2</v>
      </c>
      <c r="F10" s="48">
        <v>1.4755815636480304E-2</v>
      </c>
      <c r="G10" s="19">
        <v>2.1663849295855402E-2</v>
      </c>
      <c r="H10" s="19">
        <v>0.94913230708533269</v>
      </c>
      <c r="I10" s="20">
        <v>1.4448027982331592E-2</v>
      </c>
    </row>
    <row r="11" spans="1:9" x14ac:dyDescent="0.25">
      <c r="A11" s="18">
        <v>2004</v>
      </c>
      <c r="B11" s="13">
        <v>0.25235599999999997</v>
      </c>
      <c r="C11" s="14">
        <v>0.15508699999999975</v>
      </c>
      <c r="D11" s="14">
        <v>6.0916259999999935</v>
      </c>
      <c r="E11" s="15">
        <v>0.12240000000000083</v>
      </c>
      <c r="F11" s="48">
        <v>3.8111784560193547E-2</v>
      </c>
      <c r="G11" s="19">
        <v>2.3421841890372046E-2</v>
      </c>
      <c r="H11" s="19">
        <v>0.91998104952239435</v>
      </c>
      <c r="I11" s="20">
        <v>1.8485324027040062E-2</v>
      </c>
    </row>
    <row r="12" spans="1:9" x14ac:dyDescent="0.25">
      <c r="A12" s="18">
        <v>2005</v>
      </c>
      <c r="B12" s="13">
        <v>0.60175599999999996</v>
      </c>
      <c r="C12" s="14">
        <v>0.22039699999999976</v>
      </c>
      <c r="D12" s="14">
        <v>8.0283259999999945</v>
      </c>
      <c r="E12" s="15">
        <v>0.14540500000000084</v>
      </c>
      <c r="F12" s="48">
        <v>6.6892369888273379E-2</v>
      </c>
      <c r="G12" s="19">
        <v>2.4499760112513667E-2</v>
      </c>
      <c r="H12" s="19">
        <v>0.89244436677929584</v>
      </c>
      <c r="I12" s="20">
        <v>1.6163503219917122E-2</v>
      </c>
    </row>
    <row r="13" spans="1:9" x14ac:dyDescent="0.25">
      <c r="A13" s="18">
        <v>2006</v>
      </c>
      <c r="B13" s="13">
        <v>1.190356</v>
      </c>
      <c r="C13" s="14">
        <v>0.24641199999999974</v>
      </c>
      <c r="D13" s="14">
        <v>9.7722659999999948</v>
      </c>
      <c r="E13" s="15">
        <v>0.24030000000000082</v>
      </c>
      <c r="F13" s="48">
        <v>0.10396727006129791</v>
      </c>
      <c r="G13" s="19">
        <v>2.1521950534415347E-2</v>
      </c>
      <c r="H13" s="19">
        <v>0.85352265904724223</v>
      </c>
      <c r="I13" s="20">
        <v>2.0988120357044424E-2</v>
      </c>
    </row>
    <row r="14" spans="1:9" x14ac:dyDescent="0.25">
      <c r="A14" s="18">
        <v>2007</v>
      </c>
      <c r="B14" s="13">
        <v>1.7176559999999998</v>
      </c>
      <c r="C14" s="14">
        <v>0.51411199999999979</v>
      </c>
      <c r="D14" s="14">
        <v>14.176815999999995</v>
      </c>
      <c r="E14" s="15">
        <v>0.29325000000000079</v>
      </c>
      <c r="F14" s="48">
        <v>0.10284235850984991</v>
      </c>
      <c r="G14" s="19">
        <v>3.0781769235642024E-2</v>
      </c>
      <c r="H14" s="19">
        <v>0.84881792023558611</v>
      </c>
      <c r="I14" s="20">
        <v>1.7557952018922046E-2</v>
      </c>
    </row>
    <row r="15" spans="1:9" x14ac:dyDescent="0.25">
      <c r="A15" s="18">
        <v>2008</v>
      </c>
      <c r="B15" s="13">
        <v>3.2059060000000001</v>
      </c>
      <c r="C15" s="14">
        <v>0.55101199999999972</v>
      </c>
      <c r="D15" s="14">
        <v>20.833615999999996</v>
      </c>
      <c r="E15" s="15">
        <v>0.47373500000000079</v>
      </c>
      <c r="F15" s="48">
        <v>0.12790742071911215</v>
      </c>
      <c r="G15" s="19">
        <v>2.1983964503413198E-2</v>
      </c>
      <c r="H15" s="19">
        <v>0.83120780422521001</v>
      </c>
      <c r="I15" s="20">
        <v>1.8900810552264696E-2</v>
      </c>
    </row>
    <row r="16" spans="1:9" x14ac:dyDescent="0.25">
      <c r="A16" s="18">
        <v>2009</v>
      </c>
      <c r="B16" s="13">
        <v>4.2632559999999993</v>
      </c>
      <c r="C16" s="14">
        <v>1.0662119999999997</v>
      </c>
      <c r="D16" s="14">
        <v>29.081025999999994</v>
      </c>
      <c r="E16" s="15">
        <v>0.65896800000000078</v>
      </c>
      <c r="F16" s="48">
        <v>0.12156605082792545</v>
      </c>
      <c r="G16" s="19">
        <v>3.0402861612191252E-2</v>
      </c>
      <c r="H16" s="19">
        <v>0.82924072231276313</v>
      </c>
      <c r="I16" s="20">
        <v>1.8790365247120154E-2</v>
      </c>
    </row>
    <row r="17" spans="1:9" x14ac:dyDescent="0.25">
      <c r="A17" s="18">
        <v>2010</v>
      </c>
      <c r="B17" s="13">
        <v>4.8648559999999996</v>
      </c>
      <c r="C17" s="14">
        <v>1.2216319999999998</v>
      </c>
      <c r="D17" s="14">
        <v>33.446575999999993</v>
      </c>
      <c r="E17" s="15">
        <v>0.75638800000000062</v>
      </c>
      <c r="F17" s="48">
        <v>0.12074763389683235</v>
      </c>
      <c r="G17" s="19">
        <v>3.0321385359125756E-2</v>
      </c>
      <c r="H17" s="19">
        <v>0.83015713393172974</v>
      </c>
      <c r="I17" s="20">
        <v>1.8773846812312082E-2</v>
      </c>
    </row>
    <row r="18" spans="1:9" x14ac:dyDescent="0.25">
      <c r="A18" s="18">
        <v>2011</v>
      </c>
      <c r="B18" s="13">
        <v>6.3566560000000001</v>
      </c>
      <c r="C18" s="14">
        <v>1.425532</v>
      </c>
      <c r="D18" s="14">
        <v>38.412025999999997</v>
      </c>
      <c r="E18" s="15">
        <v>0.9147880000000006</v>
      </c>
      <c r="F18" s="48">
        <v>0.13493505975779321</v>
      </c>
      <c r="G18" s="19">
        <v>3.0260288681131477E-2</v>
      </c>
      <c r="H18" s="19">
        <v>0.8153861124037397</v>
      </c>
      <c r="I18" s="20">
        <v>1.9418539157335591E-2</v>
      </c>
    </row>
    <row r="19" spans="1:9" x14ac:dyDescent="0.25">
      <c r="A19" s="18">
        <v>2012</v>
      </c>
      <c r="B19" s="13">
        <v>7.4848060000000007</v>
      </c>
      <c r="C19" s="14">
        <v>1.6442319999999999</v>
      </c>
      <c r="D19" s="14">
        <v>49.969766</v>
      </c>
      <c r="E19" s="15">
        <v>1.1428680000000007</v>
      </c>
      <c r="F19" s="48">
        <v>0.12424631905967019</v>
      </c>
      <c r="G19" s="19">
        <v>2.7293930354389897E-2</v>
      </c>
      <c r="H19" s="19">
        <v>0.82948836479837407</v>
      </c>
      <c r="I19" s="20">
        <v>1.8971385787565801E-2</v>
      </c>
    </row>
    <row r="20" spans="1:9" x14ac:dyDescent="0.25">
      <c r="A20" s="18">
        <v>2013</v>
      </c>
      <c r="B20" s="13">
        <v>7.5294559999999997</v>
      </c>
      <c r="C20" s="14">
        <v>1.6460319999999999</v>
      </c>
      <c r="D20" s="14">
        <v>50.999966000000001</v>
      </c>
      <c r="E20" s="15">
        <v>1.1535530000000005</v>
      </c>
      <c r="F20" s="48">
        <v>0.12277152962871223</v>
      </c>
      <c r="G20" s="19">
        <v>2.6839371457620369E-2</v>
      </c>
      <c r="H20" s="19">
        <v>0.83157984279771557</v>
      </c>
      <c r="I20" s="20">
        <v>1.8809256115951793E-2</v>
      </c>
    </row>
    <row r="21" spans="1:9" x14ac:dyDescent="0.25">
      <c r="A21" s="18">
        <v>2014</v>
      </c>
      <c r="B21" s="13">
        <v>8.8102640000000001</v>
      </c>
      <c r="C21" s="14">
        <v>1.6460319999999999</v>
      </c>
      <c r="D21" s="14">
        <v>54.572395999999998</v>
      </c>
      <c r="E21" s="15">
        <v>1.1541530000000004</v>
      </c>
      <c r="F21" s="48">
        <v>0.13312005550683115</v>
      </c>
      <c r="G21" s="19">
        <v>2.4870976761425113E-2</v>
      </c>
      <c r="H21" s="19">
        <v>0.82457011329748686</v>
      </c>
      <c r="I21" s="20">
        <v>1.7438854434257106E-2</v>
      </c>
    </row>
    <row r="22" spans="1:9" x14ac:dyDescent="0.25">
      <c r="A22" s="18">
        <v>2015</v>
      </c>
      <c r="B22" s="13">
        <v>9.8493639999999996</v>
      </c>
      <c r="C22" s="14">
        <v>1.6460319999999999</v>
      </c>
      <c r="D22" s="14">
        <v>61.862285999999997</v>
      </c>
      <c r="E22" s="15">
        <v>1.4197030000000004</v>
      </c>
      <c r="F22" s="48">
        <v>0.13171581220712653</v>
      </c>
      <c r="G22" s="19">
        <v>2.2012430629929091E-2</v>
      </c>
      <c r="H22" s="19">
        <v>0.8272860303954197</v>
      </c>
      <c r="I22" s="20">
        <v>1.8985726767524705E-2</v>
      </c>
    </row>
    <row r="23" spans="1:9" x14ac:dyDescent="0.25">
      <c r="A23" s="18">
        <v>2016</v>
      </c>
      <c r="B23" s="13">
        <v>10.866830999999999</v>
      </c>
      <c r="C23" s="14">
        <v>1.6460319999999999</v>
      </c>
      <c r="D23" s="14">
        <v>69.004460999999992</v>
      </c>
      <c r="E23" s="15">
        <v>1.4626830000000004</v>
      </c>
      <c r="F23" s="48">
        <v>0.13095721961074311</v>
      </c>
      <c r="G23" s="19">
        <v>1.9836489047295455E-2</v>
      </c>
      <c r="H23" s="19">
        <v>0.83157935862791632</v>
      </c>
      <c r="I23" s="20">
        <v>1.762693271404521E-2</v>
      </c>
    </row>
    <row r="24" spans="1:9" x14ac:dyDescent="0.25">
      <c r="A24" s="18">
        <v>2017</v>
      </c>
      <c r="B24" s="13">
        <v>11.481431000000001</v>
      </c>
      <c r="C24" s="14">
        <v>1.6460319999999999</v>
      </c>
      <c r="D24" s="14">
        <v>75.404130999999992</v>
      </c>
      <c r="E24" s="15">
        <v>1.4649330000000005</v>
      </c>
      <c r="F24" s="48">
        <v>0.12757637858625367</v>
      </c>
      <c r="G24" s="19">
        <v>1.828995023330178E-2</v>
      </c>
      <c r="H24" s="19">
        <v>0.83785600971024132</v>
      </c>
      <c r="I24" s="20">
        <v>1.6277661470203184E-2</v>
      </c>
    </row>
    <row r="25" spans="1:9" x14ac:dyDescent="0.25">
      <c r="A25" s="18">
        <v>2018</v>
      </c>
      <c r="B25" s="13">
        <v>12.989955999999999</v>
      </c>
      <c r="C25" s="14">
        <v>1.6484320000000001</v>
      </c>
      <c r="D25" s="14">
        <v>81.476970999999992</v>
      </c>
      <c r="E25" s="15">
        <v>1.4692530000000004</v>
      </c>
      <c r="F25" s="48">
        <v>0.13311479887833139</v>
      </c>
      <c r="G25" s="19">
        <v>1.6892335443215171E-2</v>
      </c>
      <c r="H25" s="19">
        <v>0.83493667013811568</v>
      </c>
      <c r="I25" s="20">
        <v>1.5056195540337863E-2</v>
      </c>
    </row>
  </sheetData>
  <mergeCells count="3">
    <mergeCell ref="A3:A4"/>
    <mergeCell ref="B3:E3"/>
    <mergeCell ref="F3:I3"/>
  </mergeCells>
  <phoneticPr fontId="3" type="noConversion"/>
  <pageMargins left="0.75" right="0.75" top="1" bottom="1" header="0.5" footer="0.5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7"/>
  <dimension ref="A1:O25"/>
  <sheetViews>
    <sheetView workbookViewId="0"/>
  </sheetViews>
  <sheetFormatPr defaultColWidth="8.6328125" defaultRowHeight="12.5" x14ac:dyDescent="0.25"/>
  <cols>
    <col min="2" max="3" width="6.54296875" bestFit="1" customWidth="1"/>
    <col min="4" max="4" width="11.6328125" bestFit="1" customWidth="1"/>
    <col min="5" max="5" width="14.90625" bestFit="1" customWidth="1"/>
    <col min="6" max="6" width="14.90625" customWidth="1"/>
    <col min="7" max="7" width="7.54296875" bestFit="1" customWidth="1"/>
    <col min="8" max="8" width="23.6328125" bestFit="1" customWidth="1"/>
    <col min="9" max="9" width="4.6328125" bestFit="1" customWidth="1"/>
    <col min="10" max="10" width="5" bestFit="1" customWidth="1"/>
    <col min="11" max="11" width="11.6328125" bestFit="1" customWidth="1"/>
    <col min="12" max="12" width="14.90625" bestFit="1" customWidth="1"/>
    <col min="13" max="13" width="14.90625" customWidth="1"/>
    <col min="14" max="14" width="7.54296875" bestFit="1" customWidth="1"/>
    <col min="15" max="15" width="23.6328125" bestFit="1" customWidth="1"/>
  </cols>
  <sheetData>
    <row r="1" spans="1:15" ht="14.5" x14ac:dyDescent="0.35">
      <c r="A1" s="50" t="s">
        <v>764</v>
      </c>
    </row>
    <row r="3" spans="1:15" ht="13" x14ac:dyDescent="0.3">
      <c r="A3" s="391" t="s">
        <v>52</v>
      </c>
      <c r="B3" s="392" t="s">
        <v>53</v>
      </c>
      <c r="C3" s="395"/>
      <c r="D3" s="395"/>
      <c r="E3" s="395"/>
      <c r="F3" s="395"/>
      <c r="G3" s="395"/>
      <c r="H3" s="396"/>
      <c r="I3" s="392" t="s">
        <v>54</v>
      </c>
      <c r="J3" s="395"/>
      <c r="K3" s="395"/>
      <c r="L3" s="395"/>
      <c r="M3" s="395"/>
      <c r="N3" s="395"/>
      <c r="O3" s="396"/>
    </row>
    <row r="4" spans="1:15" ht="13" x14ac:dyDescent="0.3">
      <c r="A4" s="391"/>
      <c r="B4" s="40" t="s">
        <v>55</v>
      </c>
      <c r="C4" s="40" t="s">
        <v>56</v>
      </c>
      <c r="D4" s="40" t="s">
        <v>372</v>
      </c>
      <c r="E4" s="40" t="s">
        <v>58</v>
      </c>
      <c r="F4" s="40" t="s">
        <v>135</v>
      </c>
      <c r="G4" s="40" t="s">
        <v>59</v>
      </c>
      <c r="H4" s="41" t="s">
        <v>60</v>
      </c>
      <c r="I4" s="40" t="s">
        <v>55</v>
      </c>
      <c r="J4" s="40" t="s">
        <v>56</v>
      </c>
      <c r="K4" s="40" t="s">
        <v>372</v>
      </c>
      <c r="L4" s="40" t="s">
        <v>58</v>
      </c>
      <c r="M4" s="40" t="s">
        <v>135</v>
      </c>
      <c r="N4" s="40" t="s">
        <v>59</v>
      </c>
      <c r="O4" s="41" t="s">
        <v>60</v>
      </c>
    </row>
    <row r="5" spans="1:15" x14ac:dyDescent="0.25">
      <c r="A5" s="12">
        <v>1998</v>
      </c>
      <c r="B5" s="13">
        <v>1.4522459999999846</v>
      </c>
      <c r="C5" s="14">
        <v>4.8555000000000292E-2</v>
      </c>
      <c r="D5" s="14">
        <v>0</v>
      </c>
      <c r="E5" s="14">
        <v>0</v>
      </c>
      <c r="F5" s="14">
        <v>0</v>
      </c>
      <c r="G5" s="14">
        <v>2.2249999999999089E-3</v>
      </c>
      <c r="H5" s="15">
        <v>0</v>
      </c>
      <c r="I5" s="19">
        <v>0.96621482263114489</v>
      </c>
      <c r="J5" s="16">
        <v>3.2304830388829454E-2</v>
      </c>
      <c r="K5" s="16">
        <v>0</v>
      </c>
      <c r="L5" s="16">
        <v>0</v>
      </c>
      <c r="M5" s="16">
        <v>0</v>
      </c>
      <c r="N5" s="16">
        <v>1.4803469800255826E-3</v>
      </c>
      <c r="O5" s="17">
        <v>0</v>
      </c>
    </row>
    <row r="6" spans="1:15" x14ac:dyDescent="0.25">
      <c r="A6" s="18">
        <v>1999</v>
      </c>
      <c r="B6" s="13">
        <v>2.2918119999999851</v>
      </c>
      <c r="C6" s="14">
        <v>9.3209000000000292E-2</v>
      </c>
      <c r="D6" s="14">
        <v>0</v>
      </c>
      <c r="E6" s="14">
        <v>0</v>
      </c>
      <c r="F6" s="14">
        <v>0</v>
      </c>
      <c r="G6" s="14">
        <v>3.2749999999999091E-3</v>
      </c>
      <c r="H6" s="15">
        <v>0</v>
      </c>
      <c r="I6" s="19">
        <v>0.95960132244914331</v>
      </c>
      <c r="J6" s="16">
        <v>3.902740698807889E-2</v>
      </c>
      <c r="K6" s="16">
        <v>0</v>
      </c>
      <c r="L6" s="16">
        <v>0</v>
      </c>
      <c r="M6" s="16">
        <v>0</v>
      </c>
      <c r="N6" s="16">
        <v>1.3712705627777835E-3</v>
      </c>
      <c r="O6" s="17">
        <v>0</v>
      </c>
    </row>
    <row r="7" spans="1:15" x14ac:dyDescent="0.25">
      <c r="A7" s="18">
        <v>2000</v>
      </c>
      <c r="B7" s="13">
        <v>2.3202919999999847</v>
      </c>
      <c r="C7" s="14">
        <v>0.11340900000000029</v>
      </c>
      <c r="D7" s="14">
        <v>0</v>
      </c>
      <c r="E7" s="14">
        <v>1.04E-2</v>
      </c>
      <c r="F7" s="14">
        <v>0</v>
      </c>
      <c r="G7" s="14">
        <v>3.499999999999909E-3</v>
      </c>
      <c r="H7" s="15">
        <v>1.1550000000000001E-2</v>
      </c>
      <c r="I7" s="19">
        <v>0.94353376429507529</v>
      </c>
      <c r="J7" s="16">
        <v>4.6117135548000496E-2</v>
      </c>
      <c r="K7" s="16">
        <v>0</v>
      </c>
      <c r="L7" s="16">
        <v>4.2291018322990585E-3</v>
      </c>
      <c r="M7" s="16">
        <v>0</v>
      </c>
      <c r="N7" s="16">
        <v>1.4232554243313769E-3</v>
      </c>
      <c r="O7" s="17">
        <v>4.6967429002936663E-3</v>
      </c>
    </row>
    <row r="8" spans="1:15" x14ac:dyDescent="0.25">
      <c r="A8" s="18">
        <v>2001</v>
      </c>
      <c r="B8" s="13">
        <v>2.8083919999999849</v>
      </c>
      <c r="C8" s="14">
        <v>0.4606390000000003</v>
      </c>
      <c r="D8" s="14">
        <v>0</v>
      </c>
      <c r="E8" s="14">
        <v>0.83455999999999997</v>
      </c>
      <c r="F8" s="14">
        <v>0</v>
      </c>
      <c r="G8" s="14">
        <v>4.4659999999999084E-3</v>
      </c>
      <c r="H8" s="15">
        <v>4.1549999999999997E-2</v>
      </c>
      <c r="I8" s="19">
        <v>0.67678505458468596</v>
      </c>
      <c r="J8" s="16">
        <v>0.1110078617083502</v>
      </c>
      <c r="K8" s="16">
        <v>0</v>
      </c>
      <c r="L8" s="16">
        <v>0.20111784079793651</v>
      </c>
      <c r="M8" s="16">
        <v>0</v>
      </c>
      <c r="N8" s="16">
        <v>1.0762464975598712E-3</v>
      </c>
      <c r="O8" s="17">
        <v>1.0012996411467434E-2</v>
      </c>
    </row>
    <row r="9" spans="1:15" x14ac:dyDescent="0.25">
      <c r="A9" s="18">
        <v>2002</v>
      </c>
      <c r="B9" s="13">
        <v>2.9803739687291104</v>
      </c>
      <c r="C9" s="14">
        <v>0.59255703127087489</v>
      </c>
      <c r="D9" s="14">
        <v>0</v>
      </c>
      <c r="E9" s="14">
        <v>0.94016</v>
      </c>
      <c r="F9" s="14">
        <v>0</v>
      </c>
      <c r="G9" s="14">
        <v>5.5739999999999089E-3</v>
      </c>
      <c r="H9" s="15">
        <v>4.1549999999999997E-2</v>
      </c>
      <c r="I9" s="19">
        <v>0.65355996783684978</v>
      </c>
      <c r="J9" s="16">
        <v>0.12994059079909101</v>
      </c>
      <c r="K9" s="16">
        <v>0</v>
      </c>
      <c r="L9" s="16">
        <v>0.20616571806373232</v>
      </c>
      <c r="M9" s="16">
        <v>0</v>
      </c>
      <c r="N9" s="16">
        <v>1.2223107901710615E-3</v>
      </c>
      <c r="O9" s="17">
        <v>9.1114125101558006E-3</v>
      </c>
    </row>
    <row r="10" spans="1:15" x14ac:dyDescent="0.25">
      <c r="A10" s="18">
        <v>2003</v>
      </c>
      <c r="B10" s="13">
        <v>3.7789099687291103</v>
      </c>
      <c r="C10" s="14">
        <v>0.85702703127087487</v>
      </c>
      <c r="D10" s="14">
        <v>0</v>
      </c>
      <c r="E10" s="14">
        <v>1.5411599999999999</v>
      </c>
      <c r="F10" s="14">
        <v>0</v>
      </c>
      <c r="G10" s="14">
        <v>6.4239999999999089E-3</v>
      </c>
      <c r="H10" s="15">
        <v>4.1549999999999997E-2</v>
      </c>
      <c r="I10" s="19">
        <v>0.60704688648998861</v>
      </c>
      <c r="J10" s="16">
        <v>0.1376734548523024</v>
      </c>
      <c r="K10" s="16">
        <v>0</v>
      </c>
      <c r="L10" s="16">
        <v>0.24757307988937052</v>
      </c>
      <c r="M10" s="16">
        <v>0</v>
      </c>
      <c r="N10" s="16">
        <v>1.031956101384213E-3</v>
      </c>
      <c r="O10" s="17">
        <v>6.6746226669543362E-3</v>
      </c>
    </row>
    <row r="11" spans="1:15" x14ac:dyDescent="0.25">
      <c r="A11" s="18">
        <v>2004</v>
      </c>
      <c r="B11" s="13">
        <v>4.12741996872911</v>
      </c>
      <c r="C11" s="14">
        <v>0.90330503127087491</v>
      </c>
      <c r="D11" s="14">
        <v>0</v>
      </c>
      <c r="E11" s="14">
        <v>1.5411599999999999</v>
      </c>
      <c r="F11" s="14">
        <v>0</v>
      </c>
      <c r="G11" s="14">
        <v>8.0339999999999075E-3</v>
      </c>
      <c r="H11" s="15">
        <v>4.1549999999999997E-2</v>
      </c>
      <c r="I11" s="19">
        <v>0.62333901566693417</v>
      </c>
      <c r="J11" s="16">
        <v>0.13642063887498029</v>
      </c>
      <c r="K11" s="16">
        <v>0</v>
      </c>
      <c r="L11" s="16">
        <v>0.23275197694046493</v>
      </c>
      <c r="M11" s="16">
        <v>0</v>
      </c>
      <c r="N11" s="16">
        <v>1.2133259251081482E-3</v>
      </c>
      <c r="O11" s="17">
        <v>6.2750425925123393E-3</v>
      </c>
    </row>
    <row r="12" spans="1:15" x14ac:dyDescent="0.25">
      <c r="A12" s="18">
        <v>2005</v>
      </c>
      <c r="B12" s="13">
        <v>5.4794899687291112</v>
      </c>
      <c r="C12" s="14">
        <v>1.3312650312708749</v>
      </c>
      <c r="D12" s="14">
        <v>0</v>
      </c>
      <c r="E12" s="14">
        <v>1.8657599999999999</v>
      </c>
      <c r="F12" s="14">
        <v>0</v>
      </c>
      <c r="G12" s="14">
        <v>2.0868999999999908E-2</v>
      </c>
      <c r="H12" s="15">
        <v>0.29849999999999999</v>
      </c>
      <c r="I12" s="19">
        <v>0.60911078541354247</v>
      </c>
      <c r="J12" s="16">
        <v>0.14798601574574294</v>
      </c>
      <c r="K12" s="16">
        <v>0</v>
      </c>
      <c r="L12" s="16">
        <v>0.20740151829436693</v>
      </c>
      <c r="M12" s="16">
        <v>0</v>
      </c>
      <c r="N12" s="16">
        <v>2.3198387173511731E-3</v>
      </c>
      <c r="O12" s="17">
        <v>3.3181841828996514E-2</v>
      </c>
    </row>
    <row r="13" spans="1:15" x14ac:dyDescent="0.25">
      <c r="A13" s="18">
        <v>2006</v>
      </c>
      <c r="B13" s="13">
        <v>6.624529968729111</v>
      </c>
      <c r="C13" s="14">
        <v>1.6679800312708748</v>
      </c>
      <c r="D13" s="14">
        <v>0</v>
      </c>
      <c r="E13" s="14">
        <v>2.0399599999999998</v>
      </c>
      <c r="F13" s="14">
        <v>0</v>
      </c>
      <c r="G13" s="14">
        <v>2.4063999999999908E-2</v>
      </c>
      <c r="H13" s="15">
        <v>1.0928</v>
      </c>
      <c r="I13" s="19">
        <v>0.57859522385573858</v>
      </c>
      <c r="J13" s="19">
        <v>0.14568358572392742</v>
      </c>
      <c r="K13" s="19">
        <v>0</v>
      </c>
      <c r="L13" s="19">
        <v>0.17817280900356319</v>
      </c>
      <c r="M13" s="19">
        <v>0</v>
      </c>
      <c r="N13" s="19">
        <v>2.1017816407487054E-3</v>
      </c>
      <c r="O13" s="20">
        <v>9.5446599776022018E-2</v>
      </c>
    </row>
    <row r="14" spans="1:15" x14ac:dyDescent="0.25">
      <c r="A14" s="18">
        <v>2007</v>
      </c>
      <c r="B14" s="13">
        <v>9.0773799687291099</v>
      </c>
      <c r="C14" s="14">
        <v>2.5869800312708748</v>
      </c>
      <c r="D14" s="14">
        <v>0</v>
      </c>
      <c r="E14" s="14">
        <v>3.0918599999999996</v>
      </c>
      <c r="F14" s="14">
        <v>0</v>
      </c>
      <c r="G14" s="14">
        <v>2.8813999999999909E-2</v>
      </c>
      <c r="H14" s="15">
        <v>1.9168000000000001</v>
      </c>
      <c r="I14" s="19">
        <v>0.54349599982427788</v>
      </c>
      <c r="J14" s="19">
        <v>0.15489197361624343</v>
      </c>
      <c r="K14" s="19">
        <v>0</v>
      </c>
      <c r="L14" s="19">
        <v>0.18512098731193249</v>
      </c>
      <c r="M14" s="19">
        <v>0</v>
      </c>
      <c r="N14" s="19">
        <v>1.725199759499462E-3</v>
      </c>
      <c r="O14" s="20">
        <v>0.11476583948804675</v>
      </c>
    </row>
    <row r="15" spans="1:15" x14ac:dyDescent="0.25">
      <c r="A15" s="18">
        <v>2008</v>
      </c>
      <c r="B15" s="13">
        <v>11.836279968729112</v>
      </c>
      <c r="C15" s="14">
        <v>4.3537300312708744</v>
      </c>
      <c r="D15" s="14">
        <v>0</v>
      </c>
      <c r="E15" s="14">
        <v>3.6927599999999998</v>
      </c>
      <c r="F15" s="14">
        <v>0</v>
      </c>
      <c r="G15" s="14">
        <v>7.6598999999999903E-2</v>
      </c>
      <c r="H15" s="15">
        <v>5.1049000000000007</v>
      </c>
      <c r="I15" s="19">
        <v>0.47223719026990646</v>
      </c>
      <c r="J15" s="19">
        <v>0.17370265341753538</v>
      </c>
      <c r="K15" s="19">
        <v>0</v>
      </c>
      <c r="L15" s="19">
        <v>0.14733164569850418</v>
      </c>
      <c r="M15" s="19">
        <v>0</v>
      </c>
      <c r="N15" s="19">
        <v>3.0561034913884756E-3</v>
      </c>
      <c r="O15" s="20">
        <v>0.20367240712266546</v>
      </c>
    </row>
    <row r="16" spans="1:15" x14ac:dyDescent="0.25">
      <c r="A16" s="18">
        <v>2009</v>
      </c>
      <c r="B16" s="13">
        <v>15.391579968729111</v>
      </c>
      <c r="C16" s="14">
        <v>6.8504800312708758</v>
      </c>
      <c r="D16" s="14">
        <v>0</v>
      </c>
      <c r="E16" s="14">
        <v>3.9553599999999998</v>
      </c>
      <c r="F16" s="14">
        <v>0.20399999999999999</v>
      </c>
      <c r="G16" s="14">
        <v>0.12988199999999994</v>
      </c>
      <c r="H16" s="15">
        <v>8.5381599999999995</v>
      </c>
      <c r="I16" s="19">
        <v>0.4388883972251732</v>
      </c>
      <c r="J16" s="19">
        <v>0.19534032290745945</v>
      </c>
      <c r="K16" s="19">
        <v>0</v>
      </c>
      <c r="L16" s="19">
        <v>0.11278644651007196</v>
      </c>
      <c r="M16" s="19">
        <v>5.817026791001244E-3</v>
      </c>
      <c r="N16" s="19">
        <v>3.7035640866118786E-3</v>
      </c>
      <c r="O16" s="20">
        <v>0.24346424247968226</v>
      </c>
    </row>
    <row r="17" spans="1:15" x14ac:dyDescent="0.25">
      <c r="A17" s="18">
        <v>2010</v>
      </c>
      <c r="B17" s="13">
        <v>17.552629968729111</v>
      </c>
      <c r="C17" s="14">
        <v>8.463350031270874</v>
      </c>
      <c r="D17" s="14">
        <v>0</v>
      </c>
      <c r="E17" s="14">
        <v>4.2541599999999997</v>
      </c>
      <c r="F17" s="14">
        <v>0.21675</v>
      </c>
      <c r="G17" s="14">
        <v>0.14785199999999998</v>
      </c>
      <c r="H17" s="15">
        <v>9.6547099999999997</v>
      </c>
      <c r="I17" s="19">
        <v>0.43566315989428495</v>
      </c>
      <c r="J17" s="19">
        <v>0.21006366706776944</v>
      </c>
      <c r="K17" s="19">
        <v>0</v>
      </c>
      <c r="L17" s="19">
        <v>0.10558991966433302</v>
      </c>
      <c r="M17" s="19">
        <v>5.3798200084726917E-3</v>
      </c>
      <c r="N17" s="19">
        <v>3.6697446269559598E-3</v>
      </c>
      <c r="O17" s="20">
        <v>0.23963368873818397</v>
      </c>
    </row>
    <row r="18" spans="1:15" x14ac:dyDescent="0.25">
      <c r="A18" s="18">
        <v>2011</v>
      </c>
      <c r="B18" s="13">
        <v>21.81372996872911</v>
      </c>
      <c r="C18" s="14">
        <v>9.4025500312708754</v>
      </c>
      <c r="D18" s="14">
        <v>0</v>
      </c>
      <c r="E18" s="14">
        <v>4.6066599999999998</v>
      </c>
      <c r="F18" s="14">
        <v>0.36354999999999998</v>
      </c>
      <c r="G18" s="14">
        <v>0.18645199999999998</v>
      </c>
      <c r="H18" s="15">
        <v>10.73606</v>
      </c>
      <c r="I18" s="19">
        <v>0.46304801720760541</v>
      </c>
      <c r="J18" s="19">
        <v>0.19959136538852762</v>
      </c>
      <c r="K18" s="19">
        <v>0</v>
      </c>
      <c r="L18" s="19">
        <v>9.7787255183202595E-2</v>
      </c>
      <c r="M18" s="19">
        <v>7.7172086982441298E-3</v>
      </c>
      <c r="N18" s="19">
        <v>3.9578847371888716E-3</v>
      </c>
      <c r="O18" s="20">
        <v>0.22789826878523142</v>
      </c>
    </row>
    <row r="19" spans="1:15" x14ac:dyDescent="0.25">
      <c r="A19" s="18">
        <v>2012</v>
      </c>
      <c r="B19" s="13">
        <v>29.230756968729107</v>
      </c>
      <c r="C19" s="14">
        <v>12.374290031270876</v>
      </c>
      <c r="D19" s="14">
        <v>0</v>
      </c>
      <c r="E19" s="14">
        <v>4.7441599999999999</v>
      </c>
      <c r="F19" s="14">
        <v>0.43275000000000002</v>
      </c>
      <c r="G19" s="14">
        <v>0.28030199999999994</v>
      </c>
      <c r="H19" s="15">
        <v>13.179413</v>
      </c>
      <c r="I19" s="19">
        <v>0.48522486176560831</v>
      </c>
      <c r="J19" s="19">
        <v>0.20541079987406194</v>
      </c>
      <c r="K19" s="19">
        <v>0</v>
      </c>
      <c r="L19" s="19">
        <v>7.8752130252958477E-2</v>
      </c>
      <c r="M19" s="19">
        <v>7.1835655557501822E-3</v>
      </c>
      <c r="N19" s="19">
        <v>4.6529585035421997E-3</v>
      </c>
      <c r="O19" s="20">
        <v>0.21877568404807896</v>
      </c>
    </row>
    <row r="20" spans="1:15" x14ac:dyDescent="0.25">
      <c r="A20" s="18">
        <v>2013</v>
      </c>
      <c r="B20" s="13">
        <v>29.921616968729108</v>
      </c>
      <c r="C20" s="14">
        <v>12.483590031270875</v>
      </c>
      <c r="D20" s="14">
        <v>0</v>
      </c>
      <c r="E20" s="14">
        <v>4.7441599999999999</v>
      </c>
      <c r="F20" s="14">
        <v>0.43275000000000002</v>
      </c>
      <c r="G20" s="14">
        <v>0.29438699999999995</v>
      </c>
      <c r="H20" s="15">
        <v>13.452503</v>
      </c>
      <c r="I20" s="19">
        <v>0.48788686516201241</v>
      </c>
      <c r="J20" s="19">
        <v>0.20355115208812818</v>
      </c>
      <c r="K20" s="19">
        <v>0</v>
      </c>
      <c r="L20" s="19">
        <v>7.7355891315833647E-2</v>
      </c>
      <c r="M20" s="19">
        <v>7.056204252581493E-3</v>
      </c>
      <c r="N20" s="19">
        <v>4.8001266350195439E-3</v>
      </c>
      <c r="O20" s="20">
        <v>0.21934976054642469</v>
      </c>
    </row>
    <row r="21" spans="1:15" x14ac:dyDescent="0.25">
      <c r="A21" s="18">
        <v>2014</v>
      </c>
      <c r="B21" s="13">
        <v>32.418564968729108</v>
      </c>
      <c r="C21" s="14">
        <v>13.203920031270874</v>
      </c>
      <c r="D21" s="14">
        <v>0</v>
      </c>
      <c r="E21" s="14">
        <v>4.7441599999999999</v>
      </c>
      <c r="F21" s="14">
        <v>0.43275000000000002</v>
      </c>
      <c r="G21" s="14">
        <v>0.31763699999999995</v>
      </c>
      <c r="H21" s="15">
        <v>15.065813</v>
      </c>
      <c r="I21" s="19">
        <v>0.48983335437950898</v>
      </c>
      <c r="J21" s="19">
        <v>0.19950668532413313</v>
      </c>
      <c r="K21" s="19">
        <v>0</v>
      </c>
      <c r="L21" s="19">
        <v>7.1682624099946149E-2</v>
      </c>
      <c r="M21" s="19">
        <v>6.5387034963516619E-3</v>
      </c>
      <c r="N21" s="19">
        <v>4.7993857018385957E-3</v>
      </c>
      <c r="O21" s="20">
        <v>0.22763924699822141</v>
      </c>
    </row>
    <row r="22" spans="1:15" x14ac:dyDescent="0.25">
      <c r="A22" s="18">
        <v>2015</v>
      </c>
      <c r="B22" s="13">
        <v>35.621264968729115</v>
      </c>
      <c r="C22" s="14">
        <v>15.199630031270873</v>
      </c>
      <c r="D22" s="14">
        <v>0</v>
      </c>
      <c r="E22" s="14">
        <v>4.7741600000000002</v>
      </c>
      <c r="F22" s="14">
        <v>1.2765250000000001</v>
      </c>
      <c r="G22" s="14">
        <v>0.32018699999999994</v>
      </c>
      <c r="H22" s="15">
        <v>17.585628</v>
      </c>
      <c r="I22" s="19">
        <v>0.47636407992989221</v>
      </c>
      <c r="J22" s="19">
        <v>0.2032650379338686</v>
      </c>
      <c r="K22" s="19">
        <v>0</v>
      </c>
      <c r="L22" s="19">
        <v>6.3844962772506328E-2</v>
      </c>
      <c r="M22" s="19">
        <v>1.70710012029705E-2</v>
      </c>
      <c r="N22" s="19">
        <v>4.2818688722708245E-3</v>
      </c>
      <c r="O22" s="20">
        <v>0.23517304928849159</v>
      </c>
    </row>
    <row r="23" spans="1:15" x14ac:dyDescent="0.25">
      <c r="A23" s="18">
        <v>2016</v>
      </c>
      <c r="B23" s="13">
        <v>37.904616968729108</v>
      </c>
      <c r="C23" s="14">
        <v>17.213480031270873</v>
      </c>
      <c r="D23" s="14">
        <v>0</v>
      </c>
      <c r="E23" s="14">
        <v>4.8549600000000002</v>
      </c>
      <c r="F23" s="14">
        <v>3.2816350000000001</v>
      </c>
      <c r="G23" s="14">
        <v>0.32347699999999996</v>
      </c>
      <c r="H23" s="15">
        <v>19.401848000000001</v>
      </c>
      <c r="I23" s="19">
        <v>0.45679210898123968</v>
      </c>
      <c r="J23" s="19">
        <v>0.20744126903795257</v>
      </c>
      <c r="K23" s="19">
        <v>0</v>
      </c>
      <c r="L23" s="19">
        <v>5.8507580204520827E-2</v>
      </c>
      <c r="M23" s="19">
        <v>3.9547292452350315E-2</v>
      </c>
      <c r="N23" s="19">
        <v>3.8982517923562255E-3</v>
      </c>
      <c r="O23" s="20">
        <v>0.23381349753158048</v>
      </c>
    </row>
    <row r="24" spans="1:15" x14ac:dyDescent="0.25">
      <c r="A24" s="18">
        <v>2017</v>
      </c>
      <c r="B24" s="13">
        <v>39.800966968729107</v>
      </c>
      <c r="C24" s="14">
        <v>18.45576003127087</v>
      </c>
      <c r="D24" s="14">
        <v>0.37330000000000002</v>
      </c>
      <c r="E24" s="14">
        <v>5.2561599999999995</v>
      </c>
      <c r="F24" s="14">
        <v>4.9733499999999999</v>
      </c>
      <c r="G24" s="14">
        <v>0.32942699999999997</v>
      </c>
      <c r="H24" s="15">
        <v>20.807573000000001</v>
      </c>
      <c r="I24" s="19">
        <v>0.44224998311578495</v>
      </c>
      <c r="J24" s="19">
        <v>0.20507189105810678</v>
      </c>
      <c r="K24" s="19">
        <v>4.1479373811905687E-3</v>
      </c>
      <c r="L24" s="19">
        <v>5.8404025034874407E-2</v>
      </c>
      <c r="M24" s="19">
        <v>5.5261570786884845E-2</v>
      </c>
      <c r="N24" s="19">
        <v>3.6604408456294276E-3</v>
      </c>
      <c r="O24" s="20">
        <v>0.23120415177752904</v>
      </c>
    </row>
    <row r="25" spans="1:15" x14ac:dyDescent="0.25">
      <c r="A25" s="18">
        <v>2018</v>
      </c>
      <c r="B25" s="13">
        <v>42.416521968729107</v>
      </c>
      <c r="C25" s="14">
        <v>19.378355031270871</v>
      </c>
      <c r="D25" s="14">
        <v>0.62497000000000003</v>
      </c>
      <c r="E25" s="14">
        <v>5.4676599999999995</v>
      </c>
      <c r="F25" s="14">
        <v>6.7674400000000006</v>
      </c>
      <c r="G25" s="14">
        <v>0.34632699999999994</v>
      </c>
      <c r="H25" s="15">
        <v>22.583348000000001</v>
      </c>
      <c r="I25" s="19">
        <v>0.43466399827555946</v>
      </c>
      <c r="J25" s="19">
        <v>0.19858000814176313</v>
      </c>
      <c r="K25" s="19">
        <v>6.404390232715153E-3</v>
      </c>
      <c r="L25" s="19">
        <v>5.6029934716558122E-2</v>
      </c>
      <c r="M25" s="19">
        <v>6.9349451392044154E-2</v>
      </c>
      <c r="N25" s="19">
        <v>3.5489915613958114E-3</v>
      </c>
      <c r="O25" s="20">
        <v>0.23142322567996429</v>
      </c>
    </row>
  </sheetData>
  <mergeCells count="3">
    <mergeCell ref="A3:A4"/>
    <mergeCell ref="B3:H3"/>
    <mergeCell ref="I3:O3"/>
  </mergeCells>
  <phoneticPr fontId="3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I28"/>
  <sheetViews>
    <sheetView tabSelected="1" workbookViewId="0">
      <pane xSplit="1" ySplit="7" topLeftCell="B8" activePane="bottomRight" state="frozen"/>
      <selection pane="topRight" activeCell="B1" sqref="B1"/>
      <selection pane="bottomLeft" activeCell="A6" sqref="A6"/>
      <selection pane="bottomRight"/>
    </sheetView>
  </sheetViews>
  <sheetFormatPr defaultColWidth="8.6328125" defaultRowHeight="12.5" x14ac:dyDescent="0.25"/>
  <cols>
    <col min="1" max="1" width="5.08984375" style="102" customWidth="1"/>
    <col min="2" max="2" width="8.36328125" style="102" customWidth="1"/>
    <col min="3" max="3" width="9.6328125" style="102" customWidth="1"/>
    <col min="4" max="4" width="8.6328125" style="102"/>
    <col min="5" max="6" width="8.1796875" style="192" bestFit="1" customWidth="1"/>
    <col min="7" max="7" width="10.81640625" style="192" bestFit="1" customWidth="1"/>
    <col min="8" max="8" width="8.6328125" style="192"/>
    <col min="9" max="9" width="9" style="192" bestFit="1" customWidth="1"/>
    <col min="10" max="16384" width="8.6328125" style="102"/>
  </cols>
  <sheetData>
    <row r="1" spans="1:9" ht="14.5" x14ac:dyDescent="0.35">
      <c r="A1" s="142" t="s">
        <v>239</v>
      </c>
    </row>
    <row r="3" spans="1:9" x14ac:dyDescent="0.25">
      <c r="B3" s="151" t="s">
        <v>240</v>
      </c>
      <c r="C3" s="151" t="s">
        <v>241</v>
      </c>
      <c r="E3" s="192" t="s">
        <v>304</v>
      </c>
      <c r="F3" s="192" t="s">
        <v>304</v>
      </c>
      <c r="G3" s="192" t="s">
        <v>304</v>
      </c>
      <c r="H3" s="192" t="s">
        <v>304</v>
      </c>
      <c r="I3" s="192" t="s">
        <v>304</v>
      </c>
    </row>
    <row r="4" spans="1:9" x14ac:dyDescent="0.25">
      <c r="B4" s="151" t="s">
        <v>242</v>
      </c>
      <c r="C4" s="151" t="s">
        <v>242</v>
      </c>
      <c r="E4" s="192" t="s">
        <v>240</v>
      </c>
      <c r="F4" s="192" t="s">
        <v>240</v>
      </c>
      <c r="G4" s="192" t="s">
        <v>240</v>
      </c>
      <c r="H4" s="192" t="s">
        <v>240</v>
      </c>
      <c r="I4" s="192" t="s">
        <v>240</v>
      </c>
    </row>
    <row r="5" spans="1:9" x14ac:dyDescent="0.25">
      <c r="B5" s="151" t="s">
        <v>243</v>
      </c>
      <c r="C5" s="151" t="s">
        <v>243</v>
      </c>
      <c r="E5" s="192" t="s">
        <v>0</v>
      </c>
      <c r="F5" s="192" t="s">
        <v>0</v>
      </c>
      <c r="G5" s="192" t="s">
        <v>0</v>
      </c>
      <c r="H5" s="192" t="s">
        <v>0</v>
      </c>
      <c r="I5" s="192" t="s">
        <v>0</v>
      </c>
    </row>
    <row r="6" spans="1:9" x14ac:dyDescent="0.25">
      <c r="B6" s="151" t="s">
        <v>0</v>
      </c>
      <c r="C6" s="151" t="s">
        <v>0</v>
      </c>
      <c r="E6" s="192" t="s">
        <v>305</v>
      </c>
      <c r="F6" s="192" t="s">
        <v>305</v>
      </c>
      <c r="G6" s="192" t="s">
        <v>305</v>
      </c>
      <c r="H6" s="192" t="s">
        <v>305</v>
      </c>
      <c r="I6" s="192" t="s">
        <v>305</v>
      </c>
    </row>
    <row r="7" spans="1:9" x14ac:dyDescent="0.25">
      <c r="B7" s="151" t="s">
        <v>244</v>
      </c>
      <c r="C7" s="151" t="s">
        <v>244</v>
      </c>
      <c r="E7" s="192" t="s">
        <v>102</v>
      </c>
      <c r="F7" s="192" t="s">
        <v>100</v>
      </c>
      <c r="G7" s="192" t="s">
        <v>64</v>
      </c>
      <c r="H7" s="192" t="s">
        <v>101</v>
      </c>
      <c r="I7" s="192" t="s">
        <v>89</v>
      </c>
    </row>
    <row r="8" spans="1:9" x14ac:dyDescent="0.25">
      <c r="A8" s="152">
        <v>1998</v>
      </c>
      <c r="B8" s="153">
        <v>0.14232</v>
      </c>
      <c r="C8" s="153">
        <v>1.512</v>
      </c>
      <c r="E8" s="193">
        <v>0.17938448566610454</v>
      </c>
      <c r="F8" s="193">
        <v>0.81218381112984828</v>
      </c>
      <c r="G8" s="193">
        <v>8.4317032040472171E-3</v>
      </c>
      <c r="H8" s="193">
        <v>0</v>
      </c>
      <c r="I8" s="193">
        <v>0</v>
      </c>
    </row>
    <row r="9" spans="1:9" x14ac:dyDescent="0.25">
      <c r="A9" s="152">
        <v>1999</v>
      </c>
      <c r="B9" s="153">
        <v>0.84399999999999997</v>
      </c>
      <c r="C9" s="153">
        <v>2.3849999999999998</v>
      </c>
      <c r="E9" s="193">
        <v>0.28783366018797446</v>
      </c>
      <c r="F9" s="193">
        <v>0.68754768592565796</v>
      </c>
      <c r="G9" s="193">
        <v>2.4618653886367626E-2</v>
      </c>
      <c r="H9" s="193">
        <v>0</v>
      </c>
      <c r="I9" s="193">
        <v>0</v>
      </c>
    </row>
    <row r="10" spans="1:9" x14ac:dyDescent="0.25">
      <c r="A10" s="152">
        <v>2000</v>
      </c>
      <c r="B10" s="153">
        <v>7.0999999999999994E-2</v>
      </c>
      <c r="C10" s="153">
        <v>2.456</v>
      </c>
      <c r="E10" s="193">
        <v>0.14451275528231217</v>
      </c>
      <c r="F10" s="193">
        <v>0.4239983040067839</v>
      </c>
      <c r="G10" s="193">
        <v>0</v>
      </c>
      <c r="H10" s="193">
        <v>0.40350505264645598</v>
      </c>
      <c r="I10" s="193">
        <v>2.7983888064447737E-2</v>
      </c>
    </row>
    <row r="11" spans="1:9" x14ac:dyDescent="0.25">
      <c r="A11" s="152">
        <v>2001</v>
      </c>
      <c r="B11" s="153">
        <v>1.69</v>
      </c>
      <c r="C11" s="153">
        <v>4.1470000000000002</v>
      </c>
      <c r="E11" s="193">
        <v>0.22197560894811813</v>
      </c>
      <c r="F11" s="193">
        <v>0.72687842806911274</v>
      </c>
      <c r="G11" s="193">
        <v>1.8811492283738823E-2</v>
      </c>
      <c r="H11" s="193">
        <v>3.2334470699030317E-2</v>
      </c>
      <c r="I11" s="193">
        <v>0</v>
      </c>
    </row>
    <row r="12" spans="1:9" x14ac:dyDescent="0.25">
      <c r="A12" s="152">
        <v>2002</v>
      </c>
      <c r="B12" s="153">
        <v>0.41099999999999998</v>
      </c>
      <c r="C12" s="153">
        <v>4.5570000000000004</v>
      </c>
      <c r="E12" s="193">
        <v>0.52452083759634405</v>
      </c>
      <c r="F12" s="193">
        <v>0.3140937570035176</v>
      </c>
      <c r="G12" s="193">
        <v>0</v>
      </c>
      <c r="H12" s="193">
        <v>6.0900152981184291E-4</v>
      </c>
      <c r="I12" s="193">
        <v>0.16077640387032652</v>
      </c>
    </row>
    <row r="13" spans="1:9" x14ac:dyDescent="0.25">
      <c r="A13" s="152">
        <v>2003</v>
      </c>
      <c r="B13" s="153">
        <v>1.665</v>
      </c>
      <c r="C13" s="153">
        <v>6.2220000000000004</v>
      </c>
      <c r="E13" s="193">
        <v>0.1557588163781132</v>
      </c>
      <c r="F13" s="193">
        <v>0.75504428010590707</v>
      </c>
      <c r="G13" s="193">
        <v>3.2435237642174458E-2</v>
      </c>
      <c r="H13" s="193">
        <v>5.6761665873805302E-2</v>
      </c>
      <c r="I13" s="193">
        <v>0</v>
      </c>
    </row>
    <row r="14" spans="1:9" x14ac:dyDescent="0.25">
      <c r="A14" s="152">
        <v>2004</v>
      </c>
      <c r="B14" s="153">
        <v>0.39600000000000002</v>
      </c>
      <c r="C14" s="153">
        <v>6.6189999999999998</v>
      </c>
      <c r="E14" s="193">
        <v>0.23603904625386124</v>
      </c>
      <c r="F14" s="193">
        <v>0.68507096565787085</v>
      </c>
      <c r="G14" s="193">
        <v>1.0750842906462617E-2</v>
      </c>
      <c r="H14" s="193">
        <v>0</v>
      </c>
      <c r="I14" s="193">
        <v>6.8139145181805319E-2</v>
      </c>
    </row>
    <row r="15" spans="1:9" x14ac:dyDescent="0.25">
      <c r="A15" s="152">
        <v>2005</v>
      </c>
      <c r="B15" s="153">
        <v>2.3740000000000001</v>
      </c>
      <c r="C15" s="153">
        <v>8.9930000000000003</v>
      </c>
      <c r="E15" s="193">
        <v>0.15155542170450884</v>
      </c>
      <c r="F15" s="193">
        <v>0.76384673867946562</v>
      </c>
      <c r="G15" s="193">
        <v>2.3711993732401335E-2</v>
      </c>
      <c r="H15" s="193">
        <v>6.0885845883623987E-2</v>
      </c>
      <c r="I15" s="193">
        <v>0</v>
      </c>
    </row>
    <row r="16" spans="1:9" x14ac:dyDescent="0.25">
      <c r="A16" s="152">
        <v>2006</v>
      </c>
      <c r="B16" s="153">
        <v>2.4569999999999999</v>
      </c>
      <c r="C16" s="153">
        <v>11.45</v>
      </c>
      <c r="E16" s="193">
        <v>0.30696218927124463</v>
      </c>
      <c r="F16" s="193">
        <v>0.59004217310661411</v>
      </c>
      <c r="G16" s="193">
        <v>9.3257483913084034E-5</v>
      </c>
      <c r="H16" s="193">
        <v>0.10290238013822833</v>
      </c>
      <c r="I16" s="193">
        <v>0</v>
      </c>
    </row>
    <row r="17" spans="1:9" x14ac:dyDescent="0.25">
      <c r="A17" s="152">
        <v>2007</v>
      </c>
      <c r="B17" s="153">
        <v>5.2530000000000001</v>
      </c>
      <c r="C17" s="153">
        <v>16.702000000000002</v>
      </c>
      <c r="E17" s="193">
        <v>0.16286915798528145</v>
      </c>
      <c r="F17" s="193">
        <v>0.68503297333460778</v>
      </c>
      <c r="G17" s="193">
        <v>0.11319889133135813</v>
      </c>
      <c r="H17" s="193">
        <v>3.889897734875275E-2</v>
      </c>
      <c r="I17" s="193">
        <v>0</v>
      </c>
    </row>
    <row r="18" spans="1:9" x14ac:dyDescent="0.25">
      <c r="A18" s="152">
        <v>2008</v>
      </c>
      <c r="B18" s="153">
        <v>8.3620000000000001</v>
      </c>
      <c r="C18" s="153">
        <v>25.065000000000001</v>
      </c>
      <c r="E18" s="193">
        <v>5.9396869404631902E-2</v>
      </c>
      <c r="F18" s="193">
        <v>0.76609043968753854</v>
      </c>
      <c r="G18" s="193">
        <v>9.7605346914317104E-2</v>
      </c>
      <c r="H18" s="193">
        <v>4.5331078341432733E-2</v>
      </c>
      <c r="I18" s="193">
        <v>3.1576265652079792E-2</v>
      </c>
    </row>
    <row r="19" spans="1:9" x14ac:dyDescent="0.25">
      <c r="A19" s="152">
        <v>2009</v>
      </c>
      <c r="B19" s="153">
        <v>10.005000000000001</v>
      </c>
      <c r="C19" s="153">
        <v>35.067999999999998</v>
      </c>
      <c r="E19" s="193">
        <v>0.19148529345144344</v>
      </c>
      <c r="F19" s="193">
        <v>0.53800289671789647</v>
      </c>
      <c r="G19" s="193">
        <v>0.16123236215713974</v>
      </c>
      <c r="H19" s="193">
        <v>0.10926944726650366</v>
      </c>
      <c r="I19" s="193">
        <v>1.0000407016565573E-5</v>
      </c>
    </row>
    <row r="20" spans="1:9" x14ac:dyDescent="0.25">
      <c r="A20" s="152">
        <v>2010</v>
      </c>
      <c r="B20" s="153">
        <v>5.2160000000000002</v>
      </c>
      <c r="C20" s="153">
        <v>40.283000000000001</v>
      </c>
      <c r="E20" s="193">
        <v>0.25003880804677664</v>
      </c>
      <c r="F20" s="193">
        <v>0.53598032959051267</v>
      </c>
      <c r="G20" s="193">
        <v>0.16202599085088329</v>
      </c>
      <c r="H20" s="193">
        <v>1.8838671595767714E-2</v>
      </c>
      <c r="I20" s="193">
        <v>3.3116199916059637E-2</v>
      </c>
    </row>
    <row r="21" spans="1:9" x14ac:dyDescent="0.25">
      <c r="A21" s="152">
        <v>2011</v>
      </c>
      <c r="B21" s="153">
        <v>6.82</v>
      </c>
      <c r="C21" s="153">
        <v>46.93</v>
      </c>
      <c r="E21" s="193">
        <v>0.30611012511874869</v>
      </c>
      <c r="F21" s="193">
        <v>0.44025745447047288</v>
      </c>
      <c r="G21" s="193">
        <v>0.17238255849062162</v>
      </c>
      <c r="H21" s="193">
        <v>5.4208305410520581E-2</v>
      </c>
      <c r="I21" s="193">
        <v>2.704155650963613E-2</v>
      </c>
    </row>
    <row r="22" spans="1:9" x14ac:dyDescent="0.25">
      <c r="A22" s="152">
        <v>2012</v>
      </c>
      <c r="B22" s="153">
        <v>13.131</v>
      </c>
      <c r="C22" s="153">
        <v>60.012</v>
      </c>
      <c r="E22" s="193">
        <v>0.24440565891587526</v>
      </c>
      <c r="F22" s="193">
        <v>0.51481211032285845</v>
      </c>
      <c r="G22" s="193">
        <v>0.15331433326820063</v>
      </c>
      <c r="H22" s="193">
        <v>8.5973218782817745E-2</v>
      </c>
      <c r="I22" s="193">
        <v>1.4946787102479684E-3</v>
      </c>
    </row>
    <row r="23" spans="1:9" x14ac:dyDescent="0.25">
      <c r="A23" s="152">
        <v>2013</v>
      </c>
      <c r="B23" s="102">
        <v>1.087</v>
      </c>
      <c r="C23" s="154">
        <v>61.11</v>
      </c>
      <c r="E23" s="193">
        <v>0.24829997877856821</v>
      </c>
      <c r="F23" s="193">
        <v>0.50534687814284796</v>
      </c>
      <c r="G23" s="193">
        <v>0.16552716804605974</v>
      </c>
      <c r="H23" s="193">
        <v>8.0825975032524158E-2</v>
      </c>
      <c r="I23" s="193">
        <v>0</v>
      </c>
    </row>
    <row r="24" spans="1:9" x14ac:dyDescent="0.25">
      <c r="A24" s="152">
        <v>2014</v>
      </c>
      <c r="B24" s="102">
        <v>4.8540000000000001</v>
      </c>
      <c r="C24" s="102">
        <v>65.876999999999995</v>
      </c>
      <c r="E24" s="193">
        <v>7.6990620618158256E-2</v>
      </c>
      <c r="F24" s="193">
        <v>0.79012484553460571</v>
      </c>
      <c r="G24" s="193">
        <v>0.11741842228768247</v>
      </c>
      <c r="H24" s="193">
        <v>7.2252102356938986E-3</v>
      </c>
      <c r="I24" s="193">
        <v>8.2409013238595938E-3</v>
      </c>
    </row>
    <row r="25" spans="1:9" x14ac:dyDescent="0.25">
      <c r="A25" s="152">
        <v>2015</v>
      </c>
      <c r="B25" s="102">
        <v>8.5980000000000008</v>
      </c>
      <c r="C25" s="102">
        <v>73.992000000000004</v>
      </c>
      <c r="E25" s="193">
        <v>2.6051423345519364E-2</v>
      </c>
      <c r="F25" s="193">
        <v>0.89781884778010213</v>
      </c>
      <c r="G25" s="193">
        <v>5.0113211410965558E-2</v>
      </c>
      <c r="H25" s="193">
        <v>2.2525929252758144E-2</v>
      </c>
      <c r="I25" s="193">
        <v>3.490588210654671E-3</v>
      </c>
    </row>
    <row r="26" spans="1:9" x14ac:dyDescent="0.25">
      <c r="A26" s="152">
        <v>2016</v>
      </c>
      <c r="B26" s="102">
        <v>8.2029999999999994</v>
      </c>
      <c r="C26" s="154">
        <v>82.143000000000001</v>
      </c>
      <c r="E26" s="193">
        <v>8.9959039926501561E-3</v>
      </c>
      <c r="F26" s="193">
        <v>0.87793049588290195</v>
      </c>
      <c r="G26" s="193">
        <v>4.4705217429256157E-2</v>
      </c>
      <c r="H26" s="193">
        <v>5.5872378368770376E-2</v>
      </c>
      <c r="I26" s="193">
        <v>1.249600432642148E-2</v>
      </c>
    </row>
    <row r="27" spans="1:9" x14ac:dyDescent="0.25">
      <c r="A27" s="102">
        <v>2017</v>
      </c>
      <c r="B27" s="102">
        <v>7.0170000000000003</v>
      </c>
      <c r="C27" s="102">
        <v>88.972999999999999</v>
      </c>
      <c r="E27" s="193">
        <v>1.4216009194064926E-2</v>
      </c>
      <c r="F27" s="193">
        <v>0.81338101471221491</v>
      </c>
      <c r="G27" s="193">
        <v>0.13468135891929814</v>
      </c>
      <c r="H27" s="193">
        <v>7.9564023373001284E-3</v>
      </c>
      <c r="I27" s="193">
        <v>2.9765214837121894E-2</v>
      </c>
    </row>
    <row r="28" spans="1:9" x14ac:dyDescent="0.25">
      <c r="A28" s="102">
        <v>2018</v>
      </c>
      <c r="B28" s="102">
        <v>7.5880000000000001</v>
      </c>
      <c r="C28" s="102">
        <v>96.433000000000007</v>
      </c>
      <c r="E28" s="193">
        <v>4.3474622010666673E-2</v>
      </c>
      <c r="F28" s="193">
        <v>0.81594623038715941</v>
      </c>
      <c r="G28" s="193">
        <v>0.11673631261133081</v>
      </c>
      <c r="H28" s="193">
        <v>2.3842834990843113E-2</v>
      </c>
      <c r="I28" s="193">
        <v>0</v>
      </c>
    </row>
  </sheetData>
  <pageMargins left="0.75" right="0.75" top="1" bottom="1" header="0.5" footer="0.5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R6"/>
  <sheetViews>
    <sheetView workbookViewId="0"/>
  </sheetViews>
  <sheetFormatPr defaultColWidth="8.7265625" defaultRowHeight="12.5" x14ac:dyDescent="0.25"/>
  <cols>
    <col min="1" max="1" width="35.7265625" style="103" customWidth="1"/>
    <col min="2" max="16384" width="8.7265625" style="102"/>
  </cols>
  <sheetData>
    <row r="1" spans="1:18" ht="14.5" x14ac:dyDescent="0.35">
      <c r="A1" s="101" t="s">
        <v>808</v>
      </c>
    </row>
    <row r="3" spans="1:18" ht="14.5" x14ac:dyDescent="0.35">
      <c r="B3" s="104" t="s">
        <v>45</v>
      </c>
      <c r="C3" s="104" t="s">
        <v>46</v>
      </c>
      <c r="D3" s="104" t="s">
        <v>47</v>
      </c>
      <c r="E3" s="104" t="s">
        <v>48</v>
      </c>
      <c r="F3" s="104">
        <v>2006</v>
      </c>
      <c r="G3" s="104">
        <v>2007</v>
      </c>
      <c r="H3" s="104">
        <v>2008</v>
      </c>
      <c r="I3" s="104">
        <v>2009</v>
      </c>
      <c r="J3" s="104">
        <v>2010</v>
      </c>
      <c r="K3" s="104">
        <v>2011</v>
      </c>
      <c r="L3" s="104">
        <v>2012</v>
      </c>
      <c r="M3" s="104">
        <v>2013</v>
      </c>
      <c r="N3" s="104">
        <v>2014</v>
      </c>
      <c r="O3" s="104">
        <v>2015</v>
      </c>
      <c r="P3" s="104">
        <v>2016</v>
      </c>
      <c r="Q3" s="104">
        <v>2017</v>
      </c>
      <c r="R3" s="104">
        <v>2018</v>
      </c>
    </row>
    <row r="4" spans="1:18" ht="14.5" x14ac:dyDescent="0.35">
      <c r="A4" s="105" t="s">
        <v>168</v>
      </c>
      <c r="B4" s="106">
        <v>0.71621590852737427</v>
      </c>
      <c r="C4" s="106">
        <v>0.88795429468154907</v>
      </c>
      <c r="D4" s="106">
        <v>1.2335668802261353</v>
      </c>
      <c r="E4" s="106">
        <v>1.4556266069412231</v>
      </c>
      <c r="F4" s="106">
        <v>1.6124652624130249</v>
      </c>
      <c r="G4" s="106">
        <v>1.6455328464508057</v>
      </c>
      <c r="H4" s="106">
        <v>1.6668530702590942</v>
      </c>
      <c r="I4" s="106">
        <v>1.7415637969970703</v>
      </c>
      <c r="J4" s="106">
        <v>1.7912473678588867</v>
      </c>
      <c r="K4" s="106">
        <v>1.9663724899291992</v>
      </c>
      <c r="L4" s="106">
        <v>1.9457708597183228</v>
      </c>
      <c r="M4" s="106">
        <v>1.8644759654998779</v>
      </c>
      <c r="N4" s="106">
        <v>1.9407352209091187</v>
      </c>
      <c r="O4" s="106">
        <v>2.0062258243560791</v>
      </c>
      <c r="P4" s="106">
        <v>2.1511104106903076</v>
      </c>
      <c r="Q4" s="106">
        <v>2.3218133449554443</v>
      </c>
      <c r="R4" s="106">
        <v>2.4303762912750244</v>
      </c>
    </row>
    <row r="5" spans="1:18" ht="14.5" x14ac:dyDescent="0.35">
      <c r="A5" s="105" t="s">
        <v>169</v>
      </c>
      <c r="B5" s="107">
        <v>48.063987731933594</v>
      </c>
      <c r="C5" s="107">
        <v>52.936038970947266</v>
      </c>
      <c r="D5" s="107">
        <v>63.630397796630859</v>
      </c>
      <c r="E5" s="107">
        <v>73.614753723144531</v>
      </c>
      <c r="F5" s="107">
        <v>77.871910095214844</v>
      </c>
      <c r="G5" s="107">
        <v>79.039314270019531</v>
      </c>
      <c r="H5" s="107">
        <v>79.274246215820313</v>
      </c>
      <c r="I5" s="107">
        <v>81.507209777832031</v>
      </c>
      <c r="J5" s="107">
        <v>84.08367919921875</v>
      </c>
      <c r="K5" s="107">
        <v>88.985671997070313</v>
      </c>
      <c r="L5" s="107">
        <v>93.402740478515625</v>
      </c>
      <c r="M5" s="107">
        <v>96.8857421875</v>
      </c>
      <c r="N5" s="107">
        <v>99.450798034667969</v>
      </c>
      <c r="O5" s="107">
        <v>102.38930511474609</v>
      </c>
      <c r="P5" s="107">
        <v>108.23066711425781</v>
      </c>
      <c r="Q5" s="107">
        <v>113.00383758544922</v>
      </c>
      <c r="R5" s="107">
        <v>115.62197113037109</v>
      </c>
    </row>
    <row r="6" spans="1:18" ht="14.5" x14ac:dyDescent="0.35">
      <c r="A6" s="105" t="s">
        <v>170</v>
      </c>
      <c r="B6" s="107">
        <v>55.95867919921875</v>
      </c>
      <c r="C6" s="107">
        <v>58.193653106689453</v>
      </c>
      <c r="D6" s="107">
        <v>66.163002014160156</v>
      </c>
      <c r="E6" s="107">
        <v>74.107086181640625</v>
      </c>
      <c r="F6" s="107">
        <v>75.964309692382813</v>
      </c>
      <c r="G6" s="107">
        <v>78.161598205566406</v>
      </c>
      <c r="H6" s="107">
        <v>78.472190856933594</v>
      </c>
      <c r="I6" s="107">
        <v>78.819633483886719</v>
      </c>
      <c r="J6" s="107">
        <v>79.666152954101563</v>
      </c>
      <c r="K6" s="107">
        <v>80.965682983398438</v>
      </c>
      <c r="L6" s="107">
        <v>83.772636413574219</v>
      </c>
      <c r="M6" s="107">
        <v>80.494842529296875</v>
      </c>
      <c r="N6" s="107">
        <v>82.677200317382813</v>
      </c>
      <c r="O6" s="107">
        <v>82.432464599609375</v>
      </c>
      <c r="P6" s="107">
        <v>82.996635437011719</v>
      </c>
      <c r="Q6" s="107">
        <v>86.007614135742188</v>
      </c>
      <c r="R6" s="107">
        <v>88.093048095703125</v>
      </c>
    </row>
  </sheetData>
  <pageMargins left="0.75" right="0.75" top="1" bottom="1" header="0.5" footer="0.5"/>
  <pageSetup orientation="portrait" horizontalDpi="4294967293" verticalDpi="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R11"/>
  <sheetViews>
    <sheetView zoomScaleNormal="100" workbookViewId="0"/>
  </sheetViews>
  <sheetFormatPr defaultColWidth="8.81640625" defaultRowHeight="12.5" x14ac:dyDescent="0.25"/>
  <cols>
    <col min="1" max="1" width="32.1796875" style="102" customWidth="1"/>
    <col min="2" max="16384" width="8.81640625" style="102"/>
  </cols>
  <sheetData>
    <row r="1" spans="1:18" ht="14.5" x14ac:dyDescent="0.35">
      <c r="A1" s="108" t="s">
        <v>171</v>
      </c>
    </row>
    <row r="3" spans="1:18" ht="14.5" x14ac:dyDescent="0.35">
      <c r="A3" s="109" t="s">
        <v>172</v>
      </c>
      <c r="B3" s="109" t="s">
        <v>45</v>
      </c>
      <c r="C3" s="109" t="s">
        <v>46</v>
      </c>
      <c r="D3" s="109" t="s">
        <v>47</v>
      </c>
      <c r="E3" s="109" t="s">
        <v>48</v>
      </c>
      <c r="F3" s="109" t="s">
        <v>173</v>
      </c>
      <c r="G3" s="109">
        <v>2007</v>
      </c>
      <c r="H3" s="109">
        <v>2008</v>
      </c>
      <c r="I3" s="109">
        <v>2009</v>
      </c>
      <c r="J3" s="109">
        <v>2010</v>
      </c>
      <c r="K3" s="109">
        <v>2011</v>
      </c>
      <c r="L3" s="109">
        <v>2012</v>
      </c>
      <c r="M3" s="109">
        <v>2013</v>
      </c>
      <c r="N3" s="109">
        <v>2014</v>
      </c>
      <c r="O3" s="109">
        <v>2015</v>
      </c>
      <c r="P3" s="109">
        <v>2016</v>
      </c>
      <c r="Q3" s="109">
        <v>2017</v>
      </c>
      <c r="R3" s="109">
        <v>2018</v>
      </c>
    </row>
    <row r="4" spans="1:18" ht="14.5" x14ac:dyDescent="0.35">
      <c r="A4" s="110" t="s">
        <v>174</v>
      </c>
      <c r="B4" s="111">
        <v>0.99713055954088947</v>
      </c>
      <c r="C4" s="111">
        <v>0.67512690355329952</v>
      </c>
      <c r="D4" s="111">
        <v>0.29863176680547293</v>
      </c>
      <c r="E4" s="111">
        <v>2.9085140137493391E-2</v>
      </c>
      <c r="F4" s="111">
        <v>2.4454725710508923E-2</v>
      </c>
      <c r="G4" s="111">
        <v>3.1347962382445143E-4</v>
      </c>
      <c r="H4" s="111">
        <v>1.3955342902711324E-3</v>
      </c>
      <c r="I4" s="111">
        <v>4.5288277303605646E-3</v>
      </c>
      <c r="J4" s="111">
        <v>5.1546391752577319E-3</v>
      </c>
      <c r="K4" s="111">
        <v>3.4602076124567475E-3</v>
      </c>
      <c r="L4" s="111">
        <v>3.4094278090720429E-3</v>
      </c>
      <c r="M4" s="111">
        <v>1.2027491408934709E-2</v>
      </c>
      <c r="N4" s="111">
        <v>1.6000000000000001E-3</v>
      </c>
      <c r="O4" s="111">
        <v>5.6048575432041106E-3</v>
      </c>
      <c r="P4" s="111">
        <v>0</v>
      </c>
      <c r="Q4" s="111">
        <v>1.9854401058901389E-3</v>
      </c>
      <c r="R4" s="111">
        <v>3.2030749519538755E-4</v>
      </c>
    </row>
    <row r="5" spans="1:18" ht="14.5" x14ac:dyDescent="0.35">
      <c r="A5" s="110" t="s">
        <v>175</v>
      </c>
      <c r="B5" s="111">
        <v>0</v>
      </c>
      <c r="C5" s="111">
        <v>0.17969543147208122</v>
      </c>
      <c r="D5" s="111">
        <v>0.14991076740035694</v>
      </c>
      <c r="E5" s="111">
        <v>0.16393442622950818</v>
      </c>
      <c r="F5" s="111">
        <v>0.12293456708526107</v>
      </c>
      <c r="G5" s="111">
        <v>0.11410658307210031</v>
      </c>
      <c r="H5" s="111">
        <v>0.11024720893141945</v>
      </c>
      <c r="I5" s="111">
        <v>4.9468733670092316E-2</v>
      </c>
      <c r="J5" s="111">
        <v>4.1237113402061857E-3</v>
      </c>
      <c r="K5" s="111">
        <v>1.1534025374855825E-3</v>
      </c>
      <c r="L5" s="111">
        <v>7.8565075600355774E-3</v>
      </c>
      <c r="M5" s="111">
        <v>0</v>
      </c>
      <c r="N5" s="111">
        <v>0</v>
      </c>
      <c r="O5" s="111">
        <v>0</v>
      </c>
      <c r="P5" s="111">
        <v>0</v>
      </c>
      <c r="Q5" s="111">
        <v>0</v>
      </c>
      <c r="R5" s="111">
        <v>0</v>
      </c>
    </row>
    <row r="6" spans="1:18" ht="14.5" x14ac:dyDescent="0.35">
      <c r="A6" s="110" t="s">
        <v>176</v>
      </c>
      <c r="B6" s="111">
        <v>2.8694404591104736E-3</v>
      </c>
      <c r="C6" s="111">
        <v>0.14517766497461929</v>
      </c>
      <c r="D6" s="111">
        <v>0.55086258179654968</v>
      </c>
      <c r="E6" s="111">
        <v>0.79323109465891062</v>
      </c>
      <c r="F6" s="111">
        <v>0.66622604097818905</v>
      </c>
      <c r="G6" s="111">
        <v>0.6432601880877743</v>
      </c>
      <c r="H6" s="111">
        <v>0.61901913875598091</v>
      </c>
      <c r="I6" s="111">
        <v>0.61592057132903677</v>
      </c>
      <c r="J6" s="111">
        <v>0.60137457044673537</v>
      </c>
      <c r="K6" s="111">
        <v>0.55594002306805079</v>
      </c>
      <c r="L6" s="111">
        <v>0.51660243107026382</v>
      </c>
      <c r="M6" s="111">
        <v>0.81958762886597936</v>
      </c>
      <c r="N6" s="111">
        <v>0.66879999999999995</v>
      </c>
      <c r="O6" s="111">
        <v>0.41359177954226994</v>
      </c>
      <c r="P6" s="111">
        <v>0.22172540768016832</v>
      </c>
      <c r="Q6" s="111">
        <v>1.2243547319655858E-2</v>
      </c>
      <c r="R6" s="111">
        <v>5.8936579115951314E-2</v>
      </c>
    </row>
    <row r="7" spans="1:18" ht="14.5" x14ac:dyDescent="0.35">
      <c r="A7" s="110" t="s">
        <v>177</v>
      </c>
      <c r="B7" s="111">
        <v>0</v>
      </c>
      <c r="C7" s="111">
        <v>0</v>
      </c>
      <c r="D7" s="111">
        <v>0</v>
      </c>
      <c r="E7" s="111">
        <v>1.3220518244315178E-2</v>
      </c>
      <c r="F7" s="111">
        <v>0.18109715796430931</v>
      </c>
      <c r="G7" s="111">
        <v>0.22288401253918494</v>
      </c>
      <c r="H7" s="111">
        <v>0.20653907496012761</v>
      </c>
      <c r="I7" s="111">
        <v>0.26929106427451666</v>
      </c>
      <c r="J7" s="111">
        <v>0.35189003436426119</v>
      </c>
      <c r="K7" s="111">
        <v>0.2837370242214533</v>
      </c>
      <c r="L7" s="111">
        <v>0.34642751260005927</v>
      </c>
      <c r="M7" s="111">
        <v>7.3883161512027493E-2</v>
      </c>
      <c r="N7" s="111">
        <v>0.28320000000000001</v>
      </c>
      <c r="O7" s="111">
        <v>0.50980850070060724</v>
      </c>
      <c r="P7" s="111">
        <v>0.6801683324566018</v>
      </c>
      <c r="Q7" s="111">
        <v>0.75446724023825285</v>
      </c>
      <c r="R7" s="111">
        <v>0.4336963484945548</v>
      </c>
    </row>
    <row r="8" spans="1:18" ht="14.5" x14ac:dyDescent="0.35">
      <c r="A8" s="110" t="s">
        <v>178</v>
      </c>
      <c r="B8" s="111">
        <v>0</v>
      </c>
      <c r="C8" s="111">
        <v>0</v>
      </c>
      <c r="D8" s="111">
        <v>0</v>
      </c>
      <c r="E8" s="111">
        <v>5.2882072977260709E-4</v>
      </c>
      <c r="F8" s="111">
        <v>0</v>
      </c>
      <c r="G8" s="111">
        <v>6.269592476489028E-3</v>
      </c>
      <c r="H8" s="111">
        <v>3.787878787878788E-2</v>
      </c>
      <c r="I8" s="111">
        <v>4.6507577077164255E-2</v>
      </c>
      <c r="J8" s="111">
        <v>1.2714776632302405E-2</v>
      </c>
      <c r="K8" s="111">
        <v>8.7370242214532878E-2</v>
      </c>
      <c r="L8" s="111">
        <v>6.537207233916395E-2</v>
      </c>
      <c r="M8" s="111">
        <v>9.4501718213058417E-2</v>
      </c>
      <c r="N8" s="111">
        <v>8.8000000000000005E-3</v>
      </c>
      <c r="O8" s="111">
        <v>1.6581036898645492E-2</v>
      </c>
      <c r="P8" s="111">
        <v>3.682272488164124E-3</v>
      </c>
      <c r="Q8" s="111">
        <v>8.8682991396426214E-2</v>
      </c>
      <c r="R8" s="111">
        <v>0.3273542600896861</v>
      </c>
    </row>
    <row r="9" spans="1:18" ht="14.5" x14ac:dyDescent="0.35">
      <c r="A9" s="110" t="s">
        <v>179</v>
      </c>
      <c r="B9" s="111">
        <v>0</v>
      </c>
      <c r="C9" s="111">
        <v>0</v>
      </c>
      <c r="D9" s="111">
        <v>5.9488399762046404E-4</v>
      </c>
      <c r="E9" s="111">
        <v>0</v>
      </c>
      <c r="F9" s="111">
        <v>5.2875082617316587E-3</v>
      </c>
      <c r="G9" s="111">
        <v>1.3166144200626959E-2</v>
      </c>
      <c r="H9" s="111">
        <v>2.4920255183413079E-2</v>
      </c>
      <c r="I9" s="111">
        <v>1.4283225918829473E-2</v>
      </c>
      <c r="J9" s="111">
        <v>2.4742268041237112E-2</v>
      </c>
      <c r="K9" s="111">
        <v>6.8339100346020767E-2</v>
      </c>
      <c r="L9" s="111">
        <v>6.0332048621405281E-2</v>
      </c>
      <c r="M9" s="111">
        <v>0</v>
      </c>
      <c r="N9" s="111">
        <v>3.7600000000000001E-2</v>
      </c>
      <c r="O9" s="111">
        <v>5.4413825315273237E-2</v>
      </c>
      <c r="P9" s="111">
        <v>9.4423987375065757E-2</v>
      </c>
      <c r="Q9" s="111">
        <v>0.14262078093977498</v>
      </c>
      <c r="R9" s="111">
        <v>0.17969250480461244</v>
      </c>
    </row>
    <row r="10" spans="1:18" ht="14.5" x14ac:dyDescent="0.35">
      <c r="A10" s="112" t="s">
        <v>168</v>
      </c>
      <c r="B10" s="113">
        <v>0.71621590852737427</v>
      </c>
      <c r="C10" s="113">
        <v>0.88795429468154907</v>
      </c>
      <c r="D10" s="113">
        <v>1.2335668802261353</v>
      </c>
      <c r="E10" s="113">
        <v>1.4556266069412231</v>
      </c>
      <c r="F10" s="113">
        <v>1.6124652624130249</v>
      </c>
      <c r="G10" s="113">
        <v>1.6455328464508057</v>
      </c>
      <c r="H10" s="113">
        <v>1.6668530702590942</v>
      </c>
      <c r="I10" s="113">
        <v>1.7415637969970703</v>
      </c>
      <c r="J10" s="113">
        <v>1.7912473678588867</v>
      </c>
      <c r="K10" s="113">
        <v>1.9663724899291992</v>
      </c>
      <c r="L10" s="113">
        <v>1.9457708597183228</v>
      </c>
      <c r="M10" s="113">
        <v>1.8644759654998779</v>
      </c>
      <c r="N10" s="113">
        <v>1.9407352209091187</v>
      </c>
      <c r="O10" s="113">
        <v>2.0062258243560791</v>
      </c>
      <c r="P10" s="113">
        <v>2.1511104106903076</v>
      </c>
      <c r="Q10" s="113">
        <v>2.3218133449554443</v>
      </c>
      <c r="R10" s="113">
        <v>2.4303762912750244</v>
      </c>
    </row>
    <row r="11" spans="1:18" ht="14.5" x14ac:dyDescent="0.35">
      <c r="A11" s="110" t="s">
        <v>180</v>
      </c>
      <c r="B11" s="114">
        <v>1394</v>
      </c>
      <c r="C11" s="114">
        <v>1970</v>
      </c>
      <c r="D11" s="114">
        <v>1681</v>
      </c>
      <c r="E11" s="114">
        <v>1891</v>
      </c>
      <c r="F11" s="114">
        <v>1513</v>
      </c>
      <c r="G11" s="114">
        <v>3190</v>
      </c>
      <c r="H11" s="114">
        <v>5016</v>
      </c>
      <c r="I11" s="114">
        <v>5741</v>
      </c>
      <c r="J11" s="114">
        <v>2910</v>
      </c>
      <c r="K11" s="114">
        <v>3468</v>
      </c>
      <c r="L11" s="114">
        <v>6746</v>
      </c>
      <c r="M11" s="114">
        <v>582</v>
      </c>
      <c r="N11" s="114">
        <v>2500</v>
      </c>
      <c r="O11" s="114">
        <v>4282</v>
      </c>
      <c r="P11" s="114">
        <v>3802</v>
      </c>
      <c r="Q11" s="114">
        <v>3022</v>
      </c>
      <c r="R11" s="114">
        <v>3122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R10"/>
  <sheetViews>
    <sheetView workbookViewId="0"/>
  </sheetViews>
  <sheetFormatPr defaultColWidth="8.81640625" defaultRowHeight="12.5" x14ac:dyDescent="0.25"/>
  <cols>
    <col min="1" max="1" width="22.26953125" style="102" customWidth="1"/>
    <col min="2" max="16384" width="8.81640625" style="102"/>
  </cols>
  <sheetData>
    <row r="1" spans="1:18" ht="14.5" x14ac:dyDescent="0.35">
      <c r="A1" s="108" t="s">
        <v>181</v>
      </c>
    </row>
    <row r="3" spans="1:18" ht="14.5" x14ac:dyDescent="0.35">
      <c r="A3" s="109"/>
      <c r="B3" s="104" t="s">
        <v>182</v>
      </c>
      <c r="C3" s="104" t="s">
        <v>183</v>
      </c>
      <c r="D3" s="104" t="s">
        <v>184</v>
      </c>
      <c r="E3" s="104" t="s">
        <v>185</v>
      </c>
      <c r="F3" s="104" t="s">
        <v>173</v>
      </c>
      <c r="G3" s="104">
        <v>2007</v>
      </c>
      <c r="H3" s="104">
        <v>2008</v>
      </c>
      <c r="I3" s="104">
        <v>2009</v>
      </c>
      <c r="J3" s="104">
        <v>2010</v>
      </c>
      <c r="K3" s="104">
        <v>2011</v>
      </c>
      <c r="L3" s="104">
        <v>2012</v>
      </c>
      <c r="M3" s="104">
        <v>2013</v>
      </c>
      <c r="N3" s="104">
        <v>2014</v>
      </c>
      <c r="O3" s="104">
        <v>2015</v>
      </c>
      <c r="P3" s="104">
        <v>2016</v>
      </c>
      <c r="Q3" s="104">
        <v>2017</v>
      </c>
      <c r="R3" s="104">
        <v>2018</v>
      </c>
    </row>
    <row r="4" spans="1:18" ht="14.5" x14ac:dyDescent="0.35">
      <c r="A4" s="110" t="s">
        <v>186</v>
      </c>
      <c r="B4" s="115">
        <v>0.99713055954088947</v>
      </c>
      <c r="C4" s="115">
        <v>0.93502538071065988</v>
      </c>
      <c r="D4" s="115">
        <v>0.76323616894705537</v>
      </c>
      <c r="E4" s="115">
        <v>0.40031729243786357</v>
      </c>
      <c r="F4" s="115">
        <v>0.23066754791804361</v>
      </c>
      <c r="G4" s="115">
        <v>0.14075235109717868</v>
      </c>
      <c r="H4" s="115">
        <v>0.11204146730462521</v>
      </c>
      <c r="I4" s="115">
        <v>7.3680543459327646E-2</v>
      </c>
      <c r="J4" s="115">
        <v>4.4673539518900341E-3</v>
      </c>
      <c r="K4" s="115">
        <v>1.5570934256055362E-2</v>
      </c>
      <c r="L4" s="115">
        <v>4.3284909576045062E-2</v>
      </c>
      <c r="M4" s="115">
        <v>8.5910652920962206E-3</v>
      </c>
      <c r="N4" s="115">
        <v>1.6000000000000001E-3</v>
      </c>
      <c r="O4" s="115">
        <v>5.6048575432041106E-3</v>
      </c>
      <c r="P4" s="115">
        <v>0</v>
      </c>
      <c r="Q4" s="115">
        <v>1.9854401058901389E-3</v>
      </c>
      <c r="R4" s="115">
        <v>3.2041012495994872E-4</v>
      </c>
    </row>
    <row r="5" spans="1:18" ht="14.5" x14ac:dyDescent="0.35">
      <c r="A5" s="110" t="s">
        <v>187</v>
      </c>
      <c r="B5" s="115">
        <v>0</v>
      </c>
      <c r="C5" s="115">
        <v>6.4974619289340105E-2</v>
      </c>
      <c r="D5" s="115">
        <v>8.9232599643069607E-2</v>
      </c>
      <c r="E5" s="115">
        <v>7.5092543627710201E-2</v>
      </c>
      <c r="F5" s="115">
        <v>4.8909451421017845E-2</v>
      </c>
      <c r="G5" s="115">
        <v>0.11786833855799372</v>
      </c>
      <c r="H5" s="115">
        <v>0.1383572567783094</v>
      </c>
      <c r="I5" s="115">
        <v>0.11287232189514022</v>
      </c>
      <c r="J5" s="115">
        <v>0.15945017182130583</v>
      </c>
      <c r="K5" s="115">
        <v>3.2871972318339097E-2</v>
      </c>
      <c r="L5" s="115">
        <v>6.2110880521790694E-2</v>
      </c>
      <c r="M5" s="115">
        <v>3.4364261168384879E-3</v>
      </c>
      <c r="N5" s="115">
        <v>0</v>
      </c>
      <c r="O5" s="115">
        <v>0</v>
      </c>
      <c r="P5" s="115">
        <v>1.2887953708574434E-2</v>
      </c>
      <c r="Q5" s="115">
        <v>4.9636002647253478E-3</v>
      </c>
      <c r="R5" s="115">
        <v>0</v>
      </c>
    </row>
    <row r="6" spans="1:18" ht="14.5" x14ac:dyDescent="0.35">
      <c r="A6" s="110" t="s">
        <v>188</v>
      </c>
      <c r="B6" s="115">
        <v>2.8694404591104736E-3</v>
      </c>
      <c r="C6" s="115">
        <v>0</v>
      </c>
      <c r="D6" s="115">
        <v>0.14753123140987506</v>
      </c>
      <c r="E6" s="115">
        <v>0.52459016393442626</v>
      </c>
      <c r="F6" s="115">
        <v>0.72042300066093856</v>
      </c>
      <c r="G6" s="115">
        <v>0.73479623824451412</v>
      </c>
      <c r="H6" s="115">
        <v>0.74920255183413076</v>
      </c>
      <c r="I6" s="115">
        <v>0.81344713464553209</v>
      </c>
      <c r="J6" s="115">
        <v>0.83024054982817874</v>
      </c>
      <c r="K6" s="115">
        <v>0.88321799307958482</v>
      </c>
      <c r="L6" s="115">
        <v>0.65253483545804924</v>
      </c>
      <c r="M6" s="115">
        <v>0.98109965635738827</v>
      </c>
      <c r="N6" s="115">
        <v>0.84079999999999999</v>
      </c>
      <c r="O6" s="115">
        <v>0.81597384399813166</v>
      </c>
      <c r="P6" s="115">
        <v>0.78774329300368229</v>
      </c>
      <c r="Q6" s="115">
        <v>0.61945731303772333</v>
      </c>
      <c r="R6" s="115">
        <v>0.52899711630887536</v>
      </c>
    </row>
    <row r="7" spans="1:18" ht="14.5" x14ac:dyDescent="0.35">
      <c r="A7" s="110" t="s">
        <v>189</v>
      </c>
      <c r="B7" s="115">
        <v>0</v>
      </c>
      <c r="C7" s="115">
        <v>0</v>
      </c>
      <c r="D7" s="115">
        <v>0</v>
      </c>
      <c r="E7" s="115">
        <v>0</v>
      </c>
      <c r="F7" s="115">
        <v>0</v>
      </c>
      <c r="G7" s="115">
        <v>0</v>
      </c>
      <c r="H7" s="115">
        <v>0</v>
      </c>
      <c r="I7" s="115">
        <v>0</v>
      </c>
      <c r="J7" s="115">
        <v>0</v>
      </c>
      <c r="K7" s="115">
        <v>3.143021914648212E-2</v>
      </c>
      <c r="L7" s="115">
        <v>8.1085087459235108E-2</v>
      </c>
      <c r="M7" s="115">
        <v>0</v>
      </c>
      <c r="N7" s="115">
        <v>0.1512</v>
      </c>
      <c r="O7" s="115">
        <v>0.17561886968706211</v>
      </c>
      <c r="P7" s="115">
        <v>0.19279326670173594</v>
      </c>
      <c r="Q7" s="115">
        <v>0.37359364659166117</v>
      </c>
      <c r="R7" s="115">
        <v>0.45498237744312719</v>
      </c>
    </row>
    <row r="8" spans="1:18" ht="14.5" x14ac:dyDescent="0.35">
      <c r="A8" s="116" t="s">
        <v>190</v>
      </c>
      <c r="B8" s="115">
        <v>0</v>
      </c>
      <c r="C8" s="115">
        <v>0</v>
      </c>
      <c r="D8" s="115">
        <v>0</v>
      </c>
      <c r="E8" s="115">
        <v>0</v>
      </c>
      <c r="F8" s="115">
        <v>0</v>
      </c>
      <c r="G8" s="115">
        <v>6.5830721003134795E-3</v>
      </c>
      <c r="H8" s="115">
        <v>3.9872408293460925E-4</v>
      </c>
      <c r="I8" s="115">
        <v>0</v>
      </c>
      <c r="J8" s="115">
        <v>5.8419243986254296E-3</v>
      </c>
      <c r="K8" s="115">
        <v>3.690888119953864E-2</v>
      </c>
      <c r="L8" s="115">
        <v>0.16098428698487993</v>
      </c>
      <c r="M8" s="115">
        <v>6.8728522336769758E-3</v>
      </c>
      <c r="N8" s="115">
        <v>6.4000000000000003E-3</v>
      </c>
      <c r="O8" s="115">
        <v>2.8024287716020553E-3</v>
      </c>
      <c r="P8" s="115">
        <v>6.5754865860073643E-3</v>
      </c>
      <c r="Q8" s="115">
        <v>0</v>
      </c>
      <c r="R8" s="115">
        <v>1.5700096123037487E-2</v>
      </c>
    </row>
    <row r="9" spans="1:18" ht="14.5" x14ac:dyDescent="0.35">
      <c r="A9" s="112" t="s">
        <v>191</v>
      </c>
      <c r="B9" s="113">
        <v>55.95867919921875</v>
      </c>
      <c r="C9" s="113">
        <v>58.193653106689453</v>
      </c>
      <c r="D9" s="113">
        <v>66.163002014160156</v>
      </c>
      <c r="E9" s="113">
        <v>74.107086181640625</v>
      </c>
      <c r="F9" s="113">
        <v>75.964309692382813</v>
      </c>
      <c r="G9" s="113">
        <v>78.161598205566406</v>
      </c>
      <c r="H9" s="113">
        <v>78.472190856933594</v>
      </c>
      <c r="I9" s="113">
        <v>78.819633483886719</v>
      </c>
      <c r="J9" s="113">
        <v>79.666152954101563</v>
      </c>
      <c r="K9" s="113">
        <v>80.965682983398438</v>
      </c>
      <c r="L9" s="113">
        <v>83.772636413574219</v>
      </c>
      <c r="M9" s="113">
        <v>80.494842529296875</v>
      </c>
      <c r="N9" s="113">
        <v>82.677200317382813</v>
      </c>
      <c r="O9" s="113">
        <v>82.432464599609375</v>
      </c>
      <c r="P9" s="113">
        <v>82.996635437011719</v>
      </c>
      <c r="Q9" s="113">
        <v>86.007614135742188</v>
      </c>
      <c r="R9" s="113">
        <v>88.093048095703125</v>
      </c>
    </row>
    <row r="10" spans="1:18" ht="14.5" x14ac:dyDescent="0.35">
      <c r="A10" s="110" t="s">
        <v>192</v>
      </c>
      <c r="B10" s="117">
        <v>1394</v>
      </c>
      <c r="C10" s="117">
        <v>1970</v>
      </c>
      <c r="D10" s="117">
        <v>1681</v>
      </c>
      <c r="E10" s="117">
        <v>1891</v>
      </c>
      <c r="F10" s="117">
        <v>1513</v>
      </c>
      <c r="G10" s="117">
        <v>3190</v>
      </c>
      <c r="H10" s="117">
        <v>5016</v>
      </c>
      <c r="I10" s="117">
        <v>5741</v>
      </c>
      <c r="J10" s="117">
        <v>2910</v>
      </c>
      <c r="K10" s="117">
        <v>3468</v>
      </c>
      <c r="L10" s="117">
        <v>6746</v>
      </c>
      <c r="M10" s="117">
        <v>582</v>
      </c>
      <c r="N10" s="117">
        <v>2500</v>
      </c>
      <c r="O10" s="117">
        <v>4282</v>
      </c>
      <c r="P10" s="117">
        <v>3802</v>
      </c>
      <c r="Q10" s="117">
        <v>3022</v>
      </c>
      <c r="R10" s="117">
        <v>3121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R12"/>
  <sheetViews>
    <sheetView workbookViewId="0"/>
  </sheetViews>
  <sheetFormatPr defaultColWidth="8.81640625" defaultRowHeight="12.5" x14ac:dyDescent="0.25"/>
  <cols>
    <col min="1" max="1" width="26.81640625" style="102" customWidth="1"/>
    <col min="2" max="16384" width="8.81640625" style="102"/>
  </cols>
  <sheetData>
    <row r="1" spans="1:18" ht="14.5" x14ac:dyDescent="0.35">
      <c r="A1" s="108" t="s">
        <v>809</v>
      </c>
    </row>
    <row r="3" spans="1:18" ht="14.5" x14ac:dyDescent="0.35">
      <c r="A3" s="118"/>
      <c r="B3" s="118" t="s">
        <v>182</v>
      </c>
      <c r="C3" s="118" t="s">
        <v>183</v>
      </c>
      <c r="D3" s="118" t="s">
        <v>184</v>
      </c>
      <c r="E3" s="118" t="s">
        <v>185</v>
      </c>
      <c r="F3" s="118" t="s">
        <v>173</v>
      </c>
      <c r="G3" s="118">
        <v>2007</v>
      </c>
      <c r="H3" s="118">
        <v>2008</v>
      </c>
      <c r="I3" s="118">
        <v>2009</v>
      </c>
      <c r="J3" s="118">
        <v>2010</v>
      </c>
      <c r="K3" s="118">
        <v>2011</v>
      </c>
      <c r="L3" s="118">
        <v>2012</v>
      </c>
      <c r="M3" s="118">
        <v>2013</v>
      </c>
      <c r="N3" s="118">
        <v>2014</v>
      </c>
      <c r="O3" s="118">
        <v>2015</v>
      </c>
      <c r="P3" s="118">
        <v>2016</v>
      </c>
      <c r="Q3" s="118">
        <v>2017</v>
      </c>
      <c r="R3" s="104">
        <v>2018</v>
      </c>
    </row>
    <row r="4" spans="1:18" ht="14.5" x14ac:dyDescent="0.35">
      <c r="A4" s="119" t="s">
        <v>186</v>
      </c>
      <c r="B4" s="120">
        <v>1</v>
      </c>
      <c r="C4" s="120">
        <v>0.85837563451776655</v>
      </c>
      <c r="D4" s="120">
        <v>0.47471743010113027</v>
      </c>
      <c r="E4" s="120">
        <v>0.1930195663670016</v>
      </c>
      <c r="F4" s="120">
        <v>0.14738929279576998</v>
      </c>
      <c r="G4" s="120">
        <v>0.11442006269592477</v>
      </c>
      <c r="H4" s="120">
        <v>0.11164274322169059</v>
      </c>
      <c r="I4" s="120">
        <v>5.3997561400452886E-2</v>
      </c>
      <c r="J4" s="120">
        <v>9.2783505154639175E-3</v>
      </c>
      <c r="K4" s="120">
        <v>4.61361014994233E-3</v>
      </c>
      <c r="L4" s="120">
        <v>1.1265935369107619E-2</v>
      </c>
      <c r="M4" s="120">
        <v>1.2027491408934709E-2</v>
      </c>
      <c r="N4" s="120">
        <v>1.6000000000000001E-3</v>
      </c>
      <c r="O4" s="120">
        <v>5.6048575432041106E-3</v>
      </c>
      <c r="P4" s="120">
        <v>0</v>
      </c>
      <c r="Q4" s="120">
        <v>1.9854401058901389E-3</v>
      </c>
      <c r="R4" s="120">
        <v>3.2030749519538755E-4</v>
      </c>
    </row>
    <row r="5" spans="1:18" ht="14.5" x14ac:dyDescent="0.35">
      <c r="A5" s="119" t="s">
        <v>187</v>
      </c>
      <c r="B5" s="120">
        <v>0</v>
      </c>
      <c r="C5" s="120">
        <v>0.14162436548223351</v>
      </c>
      <c r="D5" s="120">
        <v>0.42117787031528853</v>
      </c>
      <c r="E5" s="120">
        <v>0.56160761501850875</v>
      </c>
      <c r="F5" s="120">
        <v>0.50495703899537348</v>
      </c>
      <c r="G5" s="120">
        <v>0.48934169278996864</v>
      </c>
      <c r="H5" s="120">
        <v>0.49202551834130781</v>
      </c>
      <c r="I5" s="120">
        <v>0.44243163211983977</v>
      </c>
      <c r="J5" s="120">
        <v>0.32783505154639175</v>
      </c>
      <c r="K5" s="120">
        <v>0.13869665513264129</v>
      </c>
      <c r="L5" s="120">
        <v>5.9146160687815003E-2</v>
      </c>
      <c r="M5" s="120">
        <v>0</v>
      </c>
      <c r="N5" s="120">
        <v>0</v>
      </c>
      <c r="O5" s="120">
        <v>0</v>
      </c>
      <c r="P5" s="120">
        <v>0</v>
      </c>
      <c r="Q5" s="120">
        <v>0</v>
      </c>
      <c r="R5" s="120">
        <v>0</v>
      </c>
    </row>
    <row r="6" spans="1:18" ht="14.5" x14ac:dyDescent="0.35">
      <c r="A6" s="119" t="s">
        <v>188</v>
      </c>
      <c r="B6" s="120">
        <v>0</v>
      </c>
      <c r="C6" s="120">
        <v>0</v>
      </c>
      <c r="D6" s="120">
        <v>0.10350981558596074</v>
      </c>
      <c r="E6" s="120">
        <v>0.24484399788471709</v>
      </c>
      <c r="F6" s="120">
        <v>0.17779246530072704</v>
      </c>
      <c r="G6" s="120">
        <v>0.25924764890282131</v>
      </c>
      <c r="H6" s="120">
        <v>0.25538277511961721</v>
      </c>
      <c r="I6" s="120">
        <v>0.29507054520118448</v>
      </c>
      <c r="J6" s="120">
        <v>0.43024054982817872</v>
      </c>
      <c r="K6" s="120">
        <v>0.29786620530565167</v>
      </c>
      <c r="L6" s="120">
        <v>0.2555588496887044</v>
      </c>
      <c r="M6" s="120">
        <v>0.24398625429553264</v>
      </c>
      <c r="N6" s="120">
        <v>0.19359999999999999</v>
      </c>
      <c r="O6" s="120">
        <v>0.10602522185894442</v>
      </c>
      <c r="P6" s="120">
        <v>1.4992109416096791E-2</v>
      </c>
      <c r="Q6" s="120">
        <v>4.9636002647253478E-3</v>
      </c>
      <c r="R6" s="120">
        <v>8.0076873798846891E-3</v>
      </c>
    </row>
    <row r="7" spans="1:18" ht="14.5" x14ac:dyDescent="0.35">
      <c r="A7" s="119" t="s">
        <v>189</v>
      </c>
      <c r="B7" s="120">
        <v>0</v>
      </c>
      <c r="C7" s="120">
        <v>0</v>
      </c>
      <c r="D7" s="120">
        <v>5.9488399762046404E-4</v>
      </c>
      <c r="E7" s="120">
        <v>5.2882072977260709E-4</v>
      </c>
      <c r="F7" s="120">
        <v>0.16986120290812953</v>
      </c>
      <c r="G7" s="120">
        <v>0.13699059561128527</v>
      </c>
      <c r="H7" s="120">
        <v>0.14094896331738438</v>
      </c>
      <c r="I7" s="120">
        <v>0.20832607559658595</v>
      </c>
      <c r="J7" s="120">
        <v>0.1563573883161512</v>
      </c>
      <c r="K7" s="120">
        <v>0.32525951557093424</v>
      </c>
      <c r="L7" s="120">
        <v>0.20071153276015416</v>
      </c>
      <c r="M7" s="120">
        <v>0</v>
      </c>
      <c r="N7" s="120">
        <v>0</v>
      </c>
      <c r="O7" s="120">
        <v>2.475478748248482E-2</v>
      </c>
      <c r="P7" s="120">
        <v>1.3940031562335612E-2</v>
      </c>
      <c r="Q7" s="120">
        <v>2.6472534745201853E-3</v>
      </c>
      <c r="R7" s="120">
        <v>0</v>
      </c>
    </row>
    <row r="8" spans="1:18" ht="14.5" x14ac:dyDescent="0.35">
      <c r="A8" s="119" t="s">
        <v>193</v>
      </c>
      <c r="B8" s="120">
        <v>0</v>
      </c>
      <c r="C8" s="120">
        <v>0</v>
      </c>
      <c r="D8" s="120">
        <v>0</v>
      </c>
      <c r="E8" s="120">
        <v>0</v>
      </c>
      <c r="F8" s="120">
        <v>0</v>
      </c>
      <c r="G8" s="120">
        <v>0</v>
      </c>
      <c r="H8" s="120">
        <v>0</v>
      </c>
      <c r="I8" s="120">
        <v>1.7418568193694478E-4</v>
      </c>
      <c r="J8" s="120">
        <v>7.628865979381444E-2</v>
      </c>
      <c r="K8" s="120">
        <v>0.23356401384083045</v>
      </c>
      <c r="L8" s="120">
        <v>0.45197153868959383</v>
      </c>
      <c r="M8" s="120">
        <v>0.74398625429553267</v>
      </c>
      <c r="N8" s="120">
        <v>0.75319999999999998</v>
      </c>
      <c r="O8" s="120">
        <v>0.63942083138720229</v>
      </c>
      <c r="P8" s="120">
        <v>0.46133613887427671</v>
      </c>
      <c r="Q8" s="120">
        <v>0.19391131700860356</v>
      </c>
      <c r="R8" s="120">
        <v>0.12427930813581038</v>
      </c>
    </row>
    <row r="9" spans="1:18" ht="14.5" x14ac:dyDescent="0.35">
      <c r="A9" s="119" t="s">
        <v>194</v>
      </c>
      <c r="B9" s="120">
        <v>0</v>
      </c>
      <c r="C9" s="120">
        <v>0</v>
      </c>
      <c r="D9" s="120">
        <v>0</v>
      </c>
      <c r="E9" s="120">
        <v>0</v>
      </c>
      <c r="F9" s="120">
        <v>0</v>
      </c>
      <c r="G9" s="120">
        <v>0</v>
      </c>
      <c r="H9" s="120">
        <v>0</v>
      </c>
      <c r="I9" s="120">
        <v>0</v>
      </c>
      <c r="J9" s="120">
        <v>0</v>
      </c>
      <c r="K9" s="120">
        <v>0</v>
      </c>
      <c r="L9" s="120">
        <v>2.1345982804624963E-2</v>
      </c>
      <c r="M9" s="120">
        <v>0</v>
      </c>
      <c r="N9" s="120">
        <v>5.04E-2</v>
      </c>
      <c r="O9" s="120">
        <v>0.21134983652498832</v>
      </c>
      <c r="P9" s="120">
        <v>0.48553392951078378</v>
      </c>
      <c r="Q9" s="120">
        <v>0.6558570483123759</v>
      </c>
      <c r="R9" s="120">
        <v>0.56854580397181298</v>
      </c>
    </row>
    <row r="10" spans="1:18" ht="14.5" x14ac:dyDescent="0.35">
      <c r="A10" s="119" t="s">
        <v>195</v>
      </c>
      <c r="B10" s="120">
        <v>0</v>
      </c>
      <c r="C10" s="120">
        <v>0</v>
      </c>
      <c r="D10" s="120">
        <v>0</v>
      </c>
      <c r="E10" s="120">
        <v>0</v>
      </c>
      <c r="F10" s="120">
        <v>0</v>
      </c>
      <c r="G10" s="120">
        <v>0</v>
      </c>
      <c r="H10" s="120">
        <v>0</v>
      </c>
      <c r="I10" s="120">
        <v>0</v>
      </c>
      <c r="J10" s="120">
        <v>0</v>
      </c>
      <c r="K10" s="120">
        <v>0</v>
      </c>
      <c r="L10" s="120">
        <v>0</v>
      </c>
      <c r="M10" s="120">
        <v>0</v>
      </c>
      <c r="N10" s="120">
        <v>1.1999999999999999E-3</v>
      </c>
      <c r="O10" s="120">
        <v>1.2844465203176086E-2</v>
      </c>
      <c r="P10" s="120">
        <v>2.4197790636507101E-2</v>
      </c>
      <c r="Q10" s="120">
        <v>0.14063534083388485</v>
      </c>
      <c r="R10" s="120">
        <v>0.29884689301729661</v>
      </c>
    </row>
    <row r="11" spans="1:18" ht="14.5" x14ac:dyDescent="0.35">
      <c r="A11" s="119" t="s">
        <v>196</v>
      </c>
      <c r="B11" s="121">
        <v>48.063987731933594</v>
      </c>
      <c r="C11" s="121">
        <v>52.936038970947266</v>
      </c>
      <c r="D11" s="121">
        <v>63.630397796630859</v>
      </c>
      <c r="E11" s="121">
        <v>73.614753723144531</v>
      </c>
      <c r="F11" s="121">
        <v>77.871910095214844</v>
      </c>
      <c r="G11" s="121">
        <v>79.039314270019531</v>
      </c>
      <c r="H11" s="121">
        <v>79.274246215820313</v>
      </c>
      <c r="I11" s="121">
        <v>81.507209777832031</v>
      </c>
      <c r="J11" s="121">
        <v>84.08367919921875</v>
      </c>
      <c r="K11" s="121">
        <v>88.985671997070313</v>
      </c>
      <c r="L11" s="121">
        <v>93.402740478515625</v>
      </c>
      <c r="M11" s="121">
        <v>96.8857421875</v>
      </c>
      <c r="N11" s="121">
        <v>99.450798034667969</v>
      </c>
      <c r="O11" s="121">
        <v>102.38930511474609</v>
      </c>
      <c r="P11" s="121">
        <v>108.23066711425781</v>
      </c>
      <c r="Q11" s="121">
        <v>113.00383758544922</v>
      </c>
      <c r="R11" s="121">
        <v>115.62197113037109</v>
      </c>
    </row>
    <row r="12" spans="1:18" ht="14.5" x14ac:dyDescent="0.35">
      <c r="A12" s="110" t="s">
        <v>192</v>
      </c>
      <c r="B12" s="122">
        <v>1394</v>
      </c>
      <c r="C12" s="122">
        <v>1970</v>
      </c>
      <c r="D12" s="122">
        <v>1681</v>
      </c>
      <c r="E12" s="122">
        <v>1891</v>
      </c>
      <c r="F12" s="122">
        <v>1513</v>
      </c>
      <c r="G12" s="122">
        <v>3190</v>
      </c>
      <c r="H12" s="122">
        <v>5016</v>
      </c>
      <c r="I12" s="122">
        <v>5741</v>
      </c>
      <c r="J12" s="122">
        <v>2910</v>
      </c>
      <c r="K12" s="122">
        <v>3468</v>
      </c>
      <c r="L12" s="122">
        <v>6746</v>
      </c>
      <c r="M12" s="122">
        <v>582</v>
      </c>
      <c r="N12" s="122">
        <v>2500</v>
      </c>
      <c r="O12" s="122">
        <v>4282</v>
      </c>
      <c r="P12" s="122">
        <v>3802</v>
      </c>
      <c r="Q12" s="122">
        <v>3022</v>
      </c>
      <c r="R12" s="122">
        <v>3122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R11"/>
  <sheetViews>
    <sheetView workbookViewId="0"/>
  </sheetViews>
  <sheetFormatPr defaultColWidth="8.81640625" defaultRowHeight="12.5" x14ac:dyDescent="0.25"/>
  <cols>
    <col min="1" max="1" width="28.453125" style="102" customWidth="1"/>
    <col min="2" max="16384" width="8.81640625" style="102"/>
  </cols>
  <sheetData>
    <row r="1" spans="1:18" ht="14.5" x14ac:dyDescent="0.35">
      <c r="A1" s="123" t="s">
        <v>197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</row>
    <row r="2" spans="1:18" ht="14.5" x14ac:dyDescent="0.35">
      <c r="A2" s="125"/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7"/>
    </row>
    <row r="3" spans="1:18" ht="14.5" x14ac:dyDescent="0.35">
      <c r="A3" s="109"/>
      <c r="B3" s="104" t="s">
        <v>182</v>
      </c>
      <c r="C3" s="104" t="s">
        <v>183</v>
      </c>
      <c r="D3" s="104" t="s">
        <v>184</v>
      </c>
      <c r="E3" s="104" t="s">
        <v>185</v>
      </c>
      <c r="F3" s="104" t="s">
        <v>173</v>
      </c>
      <c r="G3" s="104">
        <v>2007</v>
      </c>
      <c r="H3" s="104">
        <v>2008</v>
      </c>
      <c r="I3" s="104">
        <v>2009</v>
      </c>
      <c r="J3" s="104">
        <v>2010</v>
      </c>
      <c r="K3" s="104">
        <v>2011</v>
      </c>
      <c r="L3" s="104">
        <v>2012</v>
      </c>
      <c r="M3" s="104">
        <v>2013</v>
      </c>
      <c r="N3" s="104">
        <v>2014</v>
      </c>
      <c r="O3" s="104">
        <v>2015</v>
      </c>
      <c r="P3" s="104">
        <v>2016</v>
      </c>
      <c r="Q3" s="104">
        <v>2017</v>
      </c>
      <c r="R3" s="104">
        <v>2018</v>
      </c>
    </row>
    <row r="4" spans="1:18" ht="14.5" x14ac:dyDescent="0.35">
      <c r="A4" s="128" t="s">
        <v>198</v>
      </c>
      <c r="B4" s="129">
        <v>0</v>
      </c>
      <c r="C4" s="129">
        <v>0</v>
      </c>
      <c r="D4" s="129">
        <v>0</v>
      </c>
      <c r="E4" s="129">
        <v>0</v>
      </c>
      <c r="F4" s="129">
        <v>0</v>
      </c>
      <c r="G4" s="129">
        <v>0</v>
      </c>
      <c r="H4" s="129">
        <v>0</v>
      </c>
      <c r="I4" s="129">
        <v>0</v>
      </c>
      <c r="J4" s="129">
        <v>0</v>
      </c>
      <c r="K4" s="129">
        <v>0</v>
      </c>
      <c r="L4" s="129">
        <v>0</v>
      </c>
      <c r="M4" s="129">
        <v>0</v>
      </c>
      <c r="N4" s="129">
        <v>1.0800000000000001E-2</v>
      </c>
      <c r="O4" s="129">
        <v>3.7132181223727231E-2</v>
      </c>
      <c r="P4" s="129">
        <v>9.9684376643871642E-2</v>
      </c>
      <c r="Q4" s="129">
        <v>8.3388484447385836E-2</v>
      </c>
      <c r="R4" s="129">
        <v>9.5131326073030112E-2</v>
      </c>
    </row>
    <row r="5" spans="1:18" ht="14.5" x14ac:dyDescent="0.35">
      <c r="A5" s="128" t="s">
        <v>199</v>
      </c>
      <c r="B5" s="129">
        <v>0</v>
      </c>
      <c r="C5" s="129">
        <v>0</v>
      </c>
      <c r="D5" s="129">
        <v>0</v>
      </c>
      <c r="E5" s="129">
        <v>0</v>
      </c>
      <c r="F5" s="129">
        <v>0</v>
      </c>
      <c r="G5" s="129">
        <v>0</v>
      </c>
      <c r="H5" s="129">
        <v>0</v>
      </c>
      <c r="I5" s="129">
        <v>0</v>
      </c>
      <c r="J5" s="129">
        <v>3.4364261168384882E-4</v>
      </c>
      <c r="K5" s="129">
        <v>5.1614763552479813E-2</v>
      </c>
      <c r="L5" s="129">
        <v>0.22442929143195969</v>
      </c>
      <c r="M5" s="129">
        <v>0.58247422680412375</v>
      </c>
      <c r="N5" s="129">
        <v>0.47839999999999999</v>
      </c>
      <c r="O5" s="129">
        <v>0.45189163942083138</v>
      </c>
      <c r="P5" s="129">
        <v>0.5318253550762756</v>
      </c>
      <c r="Q5" s="129">
        <v>0.60853739245532756</v>
      </c>
      <c r="R5" s="129">
        <v>0.69891095451633567</v>
      </c>
    </row>
    <row r="6" spans="1:18" ht="14.5" x14ac:dyDescent="0.35">
      <c r="A6" s="128" t="s">
        <v>200</v>
      </c>
      <c r="B6" s="129">
        <v>0</v>
      </c>
      <c r="C6" s="129">
        <v>0</v>
      </c>
      <c r="D6" s="129">
        <v>1.0707911957168352E-2</v>
      </c>
      <c r="E6" s="129">
        <v>0</v>
      </c>
      <c r="F6" s="129">
        <v>1.9828155981493722E-3</v>
      </c>
      <c r="G6" s="129">
        <v>0</v>
      </c>
      <c r="H6" s="129">
        <v>4.8444976076555027E-2</v>
      </c>
      <c r="I6" s="129">
        <v>7.5074028914823204E-2</v>
      </c>
      <c r="J6" s="129">
        <v>0.35051546391752575</v>
      </c>
      <c r="K6" s="129">
        <v>0.47549019607843135</v>
      </c>
      <c r="L6" s="129">
        <v>0.38081826267417729</v>
      </c>
      <c r="M6" s="129">
        <v>6.8728522336769765E-2</v>
      </c>
      <c r="N6" s="129">
        <v>0.28560000000000002</v>
      </c>
      <c r="O6" s="129">
        <v>0.36571695469406817</v>
      </c>
      <c r="P6" s="129">
        <v>0.28590215675960023</v>
      </c>
      <c r="Q6" s="129">
        <v>0.28160158835208471</v>
      </c>
      <c r="R6" s="129">
        <v>0.18225496476617553</v>
      </c>
    </row>
    <row r="7" spans="1:18" ht="14.5" x14ac:dyDescent="0.35">
      <c r="A7" s="128" t="s">
        <v>201</v>
      </c>
      <c r="B7" s="129">
        <v>5.308464849354376E-2</v>
      </c>
      <c r="C7" s="129">
        <v>2.081218274111675E-2</v>
      </c>
      <c r="D7" s="129">
        <v>0.14991076740035694</v>
      </c>
      <c r="E7" s="129">
        <v>0.68905341089370709</v>
      </c>
      <c r="F7" s="129">
        <v>0.83212161269001983</v>
      </c>
      <c r="G7" s="129">
        <v>0.92476489028213171</v>
      </c>
      <c r="H7" s="129">
        <v>0.86762360446570974</v>
      </c>
      <c r="I7" s="129">
        <v>0.83556871625152418</v>
      </c>
      <c r="J7" s="129">
        <v>0.58522336769759453</v>
      </c>
      <c r="K7" s="129">
        <v>0.37456747404844293</v>
      </c>
      <c r="L7" s="129">
        <v>0.34153572487399941</v>
      </c>
      <c r="M7" s="129">
        <v>0.33505154639175255</v>
      </c>
      <c r="N7" s="129">
        <v>0.22439999999999999</v>
      </c>
      <c r="O7" s="129">
        <v>0.14012143858010276</v>
      </c>
      <c r="P7" s="129">
        <v>8.25881115202525E-2</v>
      </c>
      <c r="Q7" s="129">
        <v>2.4818001323626736E-2</v>
      </c>
      <c r="R7" s="129">
        <v>2.1460602178090968E-2</v>
      </c>
    </row>
    <row r="8" spans="1:18" ht="14.5" x14ac:dyDescent="0.35">
      <c r="A8" s="128" t="s">
        <v>202</v>
      </c>
      <c r="B8" s="129">
        <v>0.67503586800573889</v>
      </c>
      <c r="C8" s="129">
        <v>0.79441624365482233</v>
      </c>
      <c r="D8" s="129">
        <v>0.72397382510410468</v>
      </c>
      <c r="E8" s="129">
        <v>0.3051295610787943</v>
      </c>
      <c r="F8" s="129">
        <v>0.15994712491738269</v>
      </c>
      <c r="G8" s="129">
        <v>6.175548589341693E-2</v>
      </c>
      <c r="H8" s="129">
        <v>5.701754385964912E-2</v>
      </c>
      <c r="I8" s="129">
        <v>6.5493816408291244E-2</v>
      </c>
      <c r="J8" s="129">
        <v>3.7800687285223365E-2</v>
      </c>
      <c r="K8" s="129">
        <v>3.2006920415224911E-2</v>
      </c>
      <c r="L8" s="129">
        <v>2.1938926771420102E-2</v>
      </c>
      <c r="M8" s="129">
        <v>1.3745704467353952E-2</v>
      </c>
      <c r="N8" s="129">
        <v>8.0000000000000004E-4</v>
      </c>
      <c r="O8" s="129">
        <v>4.2036431574030827E-3</v>
      </c>
      <c r="P8" s="129">
        <v>0</v>
      </c>
      <c r="Q8" s="129">
        <v>1.6545334215751159E-3</v>
      </c>
      <c r="R8" s="129">
        <v>1.9218449711723255E-3</v>
      </c>
    </row>
    <row r="9" spans="1:18" ht="14.5" x14ac:dyDescent="0.35">
      <c r="A9" s="128" t="s">
        <v>203</v>
      </c>
      <c r="B9" s="129">
        <v>0.27187948350071733</v>
      </c>
      <c r="C9" s="129">
        <v>0.18477157360406091</v>
      </c>
      <c r="D9" s="129">
        <v>0.11540749553837001</v>
      </c>
      <c r="E9" s="129">
        <v>5.8170280274986779E-3</v>
      </c>
      <c r="F9" s="129">
        <v>5.9484467944481163E-3</v>
      </c>
      <c r="G9" s="129">
        <v>1.3479623824451411E-2</v>
      </c>
      <c r="H9" s="129">
        <v>2.6913875598086126E-2</v>
      </c>
      <c r="I9" s="129">
        <v>2.3863438425361434E-2</v>
      </c>
      <c r="J9" s="129">
        <v>2.6116838487972509E-2</v>
      </c>
      <c r="K9" s="129">
        <v>6.6320645905420986E-2</v>
      </c>
      <c r="L9" s="129">
        <v>3.127779424844352E-2</v>
      </c>
      <c r="M9" s="129">
        <v>0</v>
      </c>
      <c r="N9" s="129">
        <v>0</v>
      </c>
      <c r="O9" s="129">
        <v>9.3414292386735165E-4</v>
      </c>
      <c r="P9" s="129">
        <v>0</v>
      </c>
      <c r="Q9" s="129">
        <v>0</v>
      </c>
      <c r="R9" s="129">
        <v>3.2030749519538755E-4</v>
      </c>
    </row>
    <row r="10" spans="1:18" ht="14.5" x14ac:dyDescent="0.35">
      <c r="A10" s="112" t="s">
        <v>204</v>
      </c>
      <c r="B10" s="130">
        <v>394.96987915039063</v>
      </c>
      <c r="C10" s="130">
        <v>389.88116455078125</v>
      </c>
      <c r="D10" s="130">
        <v>377.03524780273438</v>
      </c>
      <c r="E10" s="130">
        <v>340.06338500976563</v>
      </c>
      <c r="F10" s="130">
        <v>334.26617431640625</v>
      </c>
      <c r="G10" s="130">
        <v>330.75033569335938</v>
      </c>
      <c r="H10" s="130">
        <v>332.56201171875</v>
      </c>
      <c r="I10" s="130">
        <v>329.28115844726563</v>
      </c>
      <c r="J10" s="130">
        <v>319.18673706054688</v>
      </c>
      <c r="K10" s="130">
        <v>314.91317749023438</v>
      </c>
      <c r="L10" s="130">
        <v>285.91067504882813</v>
      </c>
      <c r="M10" s="130">
        <v>255.25733947753906</v>
      </c>
      <c r="N10" s="130">
        <v>250.62652587890625</v>
      </c>
      <c r="O10" s="130">
        <v>245.01457214355469</v>
      </c>
      <c r="P10" s="130">
        <v>233.43473815917969</v>
      </c>
      <c r="Q10" s="130">
        <v>230.68275451660156</v>
      </c>
      <c r="R10" s="130">
        <v>229.83538818359375</v>
      </c>
    </row>
    <row r="11" spans="1:18" ht="14.5" x14ac:dyDescent="0.35">
      <c r="A11" s="110" t="s">
        <v>192</v>
      </c>
      <c r="B11" s="117">
        <v>1394</v>
      </c>
      <c r="C11" s="117">
        <v>1970</v>
      </c>
      <c r="D11" s="117">
        <v>1681</v>
      </c>
      <c r="E11" s="117">
        <v>1891</v>
      </c>
      <c r="F11" s="117">
        <v>1513</v>
      </c>
      <c r="G11" s="117">
        <v>3190</v>
      </c>
      <c r="H11" s="117">
        <v>5016</v>
      </c>
      <c r="I11" s="117">
        <v>5741</v>
      </c>
      <c r="J11" s="117">
        <v>2910</v>
      </c>
      <c r="K11" s="117">
        <v>3468</v>
      </c>
      <c r="L11" s="117">
        <v>6746</v>
      </c>
      <c r="M11" s="117">
        <v>582</v>
      </c>
      <c r="N11" s="117">
        <v>2500</v>
      </c>
      <c r="O11" s="117">
        <v>4282</v>
      </c>
      <c r="P11" s="117">
        <v>3802</v>
      </c>
      <c r="Q11" s="117">
        <v>3022</v>
      </c>
      <c r="R11" s="117">
        <v>3122</v>
      </c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R15"/>
  <sheetViews>
    <sheetView workbookViewId="0"/>
  </sheetViews>
  <sheetFormatPr defaultColWidth="8.81640625" defaultRowHeight="12.5" x14ac:dyDescent="0.25"/>
  <cols>
    <col min="1" max="2" width="17.453125" style="102" customWidth="1"/>
    <col min="3" max="16384" width="8.81640625" style="102"/>
  </cols>
  <sheetData>
    <row r="1" spans="1:18" ht="14.5" x14ac:dyDescent="0.35">
      <c r="A1" s="108" t="s">
        <v>205</v>
      </c>
    </row>
    <row r="2" spans="1:18" ht="14.5" x14ac:dyDescent="0.35">
      <c r="A2" s="131"/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</row>
    <row r="3" spans="1:18" ht="14.5" x14ac:dyDescent="0.35">
      <c r="A3" s="104"/>
      <c r="B3" s="104" t="s">
        <v>182</v>
      </c>
      <c r="C3" s="104" t="s">
        <v>183</v>
      </c>
      <c r="D3" s="104" t="s">
        <v>184</v>
      </c>
      <c r="E3" s="104" t="s">
        <v>185</v>
      </c>
      <c r="F3" s="104" t="s">
        <v>173</v>
      </c>
      <c r="G3" s="104" t="s">
        <v>206</v>
      </c>
      <c r="H3" s="104">
        <v>2008</v>
      </c>
      <c r="I3" s="104">
        <v>2009</v>
      </c>
      <c r="J3" s="104">
        <v>2010</v>
      </c>
      <c r="K3" s="104">
        <v>2011</v>
      </c>
      <c r="L3" s="104">
        <v>2012</v>
      </c>
      <c r="M3" s="104">
        <v>2013</v>
      </c>
      <c r="N3" s="104">
        <v>2014</v>
      </c>
      <c r="O3" s="104">
        <v>2015</v>
      </c>
      <c r="P3" s="104">
        <v>2016</v>
      </c>
      <c r="Q3" s="104">
        <v>2017</v>
      </c>
      <c r="R3" s="104">
        <v>2018</v>
      </c>
    </row>
    <row r="4" spans="1:18" ht="14.5" x14ac:dyDescent="0.35">
      <c r="A4" s="133" t="s">
        <v>207</v>
      </c>
      <c r="B4" s="129">
        <v>0.3035328046142754</v>
      </c>
      <c r="C4" s="129">
        <v>0.79177247333671918</v>
      </c>
      <c r="D4" s="129">
        <v>0.37410501193317425</v>
      </c>
      <c r="E4" s="129">
        <v>2.4364406779661018E-2</v>
      </c>
      <c r="F4" s="129">
        <v>2.9100529100529099E-2</v>
      </c>
      <c r="G4" s="129">
        <v>6.8987143305111317E-3</v>
      </c>
      <c r="H4" s="129">
        <v>5.1799999999999999E-2</v>
      </c>
      <c r="I4" s="129">
        <v>3.087927424982554E-2</v>
      </c>
      <c r="J4" s="129">
        <v>2.4844720496894408E-2</v>
      </c>
      <c r="K4" s="129">
        <v>9.1880959260329381E-2</v>
      </c>
      <c r="L4" s="129">
        <v>5.0890207715133529E-2</v>
      </c>
      <c r="M4" s="129">
        <v>0</v>
      </c>
      <c r="N4" s="129">
        <v>8.0032012805122054E-4</v>
      </c>
      <c r="O4" s="129">
        <v>2.3490721165139771E-4</v>
      </c>
      <c r="P4" s="129">
        <v>1.4729089952656496E-2</v>
      </c>
      <c r="Q4" s="129">
        <v>1.7265193370165745E-3</v>
      </c>
      <c r="R4" s="129">
        <v>2.4380333197887038E-3</v>
      </c>
    </row>
    <row r="5" spans="1:18" ht="14.5" x14ac:dyDescent="0.35">
      <c r="A5" s="133" t="s">
        <v>208</v>
      </c>
      <c r="B5" s="129">
        <v>0</v>
      </c>
      <c r="C5" s="129">
        <v>0</v>
      </c>
      <c r="D5" s="129">
        <v>0.1026252983293556</v>
      </c>
      <c r="E5" s="129">
        <v>0.1461864406779661</v>
      </c>
      <c r="F5" s="129">
        <v>8.4656084656084651E-2</v>
      </c>
      <c r="G5" s="129">
        <v>2.4459078080903106E-2</v>
      </c>
      <c r="H5" s="129">
        <v>2.7E-2</v>
      </c>
      <c r="I5" s="129">
        <v>3.8381018841591066E-3</v>
      </c>
      <c r="J5" s="129">
        <v>0</v>
      </c>
      <c r="K5" s="129">
        <v>2.8893383415197921E-4</v>
      </c>
      <c r="L5" s="129">
        <v>3.4124629080118695E-3</v>
      </c>
      <c r="M5" s="129">
        <v>0</v>
      </c>
      <c r="N5" s="129">
        <v>1.2004801920768308E-2</v>
      </c>
      <c r="O5" s="129">
        <v>7.0472163495419312E-3</v>
      </c>
      <c r="P5" s="129">
        <v>3.4192530247238295E-3</v>
      </c>
      <c r="Q5" s="129">
        <v>1.0359116022099447E-3</v>
      </c>
      <c r="R5" s="129">
        <v>1.950426655830963E-2</v>
      </c>
    </row>
    <row r="6" spans="1:18" ht="14.5" x14ac:dyDescent="0.35">
      <c r="A6" s="133" t="s">
        <v>209</v>
      </c>
      <c r="B6" s="129">
        <v>0.18745493871665464</v>
      </c>
      <c r="C6" s="129">
        <v>0.20822752666328084</v>
      </c>
      <c r="D6" s="129">
        <v>0.51252983293556087</v>
      </c>
      <c r="E6" s="129">
        <v>0.8034957627118644</v>
      </c>
      <c r="F6" s="129">
        <v>0.84788359788359791</v>
      </c>
      <c r="G6" s="129">
        <v>0.96613358419567263</v>
      </c>
      <c r="H6" s="129">
        <v>0.89119999999999999</v>
      </c>
      <c r="I6" s="129">
        <v>0.88520586182833216</v>
      </c>
      <c r="J6" s="129">
        <v>0.78364389233954457</v>
      </c>
      <c r="K6" s="129">
        <v>0.70239815082346146</v>
      </c>
      <c r="L6" s="129">
        <v>0.41572700296735904</v>
      </c>
      <c r="M6" s="129">
        <v>0.10225303292894281</v>
      </c>
      <c r="N6" s="129">
        <v>4.3217286914765909E-2</v>
      </c>
      <c r="O6" s="129">
        <v>1.7852948085506224E-2</v>
      </c>
      <c r="P6" s="129">
        <v>0.11046817464492373</v>
      </c>
      <c r="Q6" s="129">
        <v>2.5897790055248619E-2</v>
      </c>
      <c r="R6" s="129">
        <v>3.6976838683462007E-2</v>
      </c>
    </row>
    <row r="7" spans="1:18" ht="14.5" x14ac:dyDescent="0.35">
      <c r="A7" s="133" t="s">
        <v>210</v>
      </c>
      <c r="B7" s="129">
        <v>0</v>
      </c>
      <c r="C7" s="129">
        <v>0</v>
      </c>
      <c r="D7" s="129">
        <v>0</v>
      </c>
      <c r="E7" s="129">
        <v>0</v>
      </c>
      <c r="F7" s="129">
        <v>0</v>
      </c>
      <c r="G7" s="129">
        <v>0</v>
      </c>
      <c r="H7" s="129">
        <v>9.4000000000000004E-3</v>
      </c>
      <c r="I7" s="129">
        <v>3.0006978367062107E-2</v>
      </c>
      <c r="J7" s="129">
        <v>2.139406487232574E-2</v>
      </c>
      <c r="K7" s="129">
        <v>9.2458826928633345E-2</v>
      </c>
      <c r="L7" s="129">
        <v>0.18234421364985162</v>
      </c>
      <c r="M7" s="129">
        <v>3.4662045060658577E-3</v>
      </c>
      <c r="N7" s="129">
        <v>9.2036814725890356E-2</v>
      </c>
      <c r="O7" s="129">
        <v>0.23067888184167254</v>
      </c>
      <c r="P7" s="129">
        <v>0.12887953708574434</v>
      </c>
      <c r="Q7" s="129">
        <v>0.13397790055248618</v>
      </c>
      <c r="R7" s="129">
        <v>0.14953271028037382</v>
      </c>
    </row>
    <row r="8" spans="1:18" ht="14.5" x14ac:dyDescent="0.35">
      <c r="A8" s="133" t="s">
        <v>211</v>
      </c>
      <c r="B8" s="129">
        <v>0.50901225666906991</v>
      </c>
      <c r="C8" s="129">
        <v>0</v>
      </c>
      <c r="D8" s="129">
        <v>0</v>
      </c>
      <c r="E8" s="129">
        <v>2.5953389830508475E-2</v>
      </c>
      <c r="F8" s="129">
        <v>3.8359788359788358E-2</v>
      </c>
      <c r="G8" s="129">
        <v>2.5086233929131388E-3</v>
      </c>
      <c r="H8" s="129">
        <v>2.06E-2</v>
      </c>
      <c r="I8" s="129">
        <v>3.9951151430565247E-2</v>
      </c>
      <c r="J8" s="129">
        <v>0.17011732229123533</v>
      </c>
      <c r="K8" s="129">
        <v>0.11297312915342386</v>
      </c>
      <c r="L8" s="129">
        <v>0.32091988130563798</v>
      </c>
      <c r="M8" s="129">
        <v>0.66031195840554591</v>
      </c>
      <c r="N8" s="129">
        <v>0.67747098839535813</v>
      </c>
      <c r="O8" s="129">
        <v>0.51327225745830396</v>
      </c>
      <c r="P8" s="129">
        <v>0.38295633876906893</v>
      </c>
      <c r="Q8" s="129">
        <v>0.51968232044198892</v>
      </c>
      <c r="R8" s="129">
        <v>0.4331572531491264</v>
      </c>
    </row>
    <row r="9" spans="1:18" ht="21" customHeight="1" x14ac:dyDescent="0.35">
      <c r="A9" s="133" t="s">
        <v>212</v>
      </c>
      <c r="B9" s="129"/>
      <c r="C9" s="129"/>
      <c r="D9" s="129"/>
      <c r="E9" s="129"/>
      <c r="F9" s="129"/>
      <c r="G9" s="129"/>
      <c r="H9" s="129"/>
      <c r="I9" s="129"/>
      <c r="J9" s="129"/>
      <c r="K9" s="129"/>
      <c r="L9" s="129"/>
      <c r="M9" s="129"/>
      <c r="N9" s="129"/>
      <c r="O9" s="129"/>
      <c r="P9" s="129"/>
      <c r="Q9" s="129"/>
      <c r="R9" s="129"/>
    </row>
    <row r="10" spans="1:18" ht="14.5" x14ac:dyDescent="0.35">
      <c r="A10" s="267" t="s">
        <v>810</v>
      </c>
      <c r="B10" s="129">
        <v>0</v>
      </c>
      <c r="C10" s="129">
        <v>0</v>
      </c>
      <c r="D10" s="129">
        <v>0</v>
      </c>
      <c r="E10" s="129">
        <v>0</v>
      </c>
      <c r="F10" s="129">
        <v>0</v>
      </c>
      <c r="G10" s="129">
        <v>0</v>
      </c>
      <c r="H10" s="129">
        <v>0</v>
      </c>
      <c r="I10" s="129">
        <v>0</v>
      </c>
      <c r="J10" s="129">
        <v>0</v>
      </c>
      <c r="K10" s="129">
        <v>0</v>
      </c>
      <c r="L10" s="129">
        <v>0</v>
      </c>
      <c r="M10" s="129">
        <v>0</v>
      </c>
      <c r="N10" s="129">
        <v>0</v>
      </c>
      <c r="O10" s="129">
        <v>0</v>
      </c>
      <c r="P10" s="129">
        <v>3.5770647027880062E-2</v>
      </c>
      <c r="Q10" s="129">
        <v>7.0096685082872923E-2</v>
      </c>
      <c r="R10" s="129">
        <v>2.3161316537992686E-2</v>
      </c>
    </row>
    <row r="11" spans="1:18" ht="14.5" x14ac:dyDescent="0.35">
      <c r="A11" s="267" t="s">
        <v>811</v>
      </c>
      <c r="B11" s="129">
        <v>0</v>
      </c>
      <c r="C11" s="129">
        <v>0</v>
      </c>
      <c r="D11" s="129">
        <v>0</v>
      </c>
      <c r="E11" s="129">
        <v>0</v>
      </c>
      <c r="F11" s="129">
        <v>0</v>
      </c>
      <c r="G11" s="129">
        <v>0</v>
      </c>
      <c r="H11" s="129">
        <v>0</v>
      </c>
      <c r="I11" s="129">
        <v>0</v>
      </c>
      <c r="J11" s="129">
        <v>0</v>
      </c>
      <c r="K11" s="129">
        <v>0</v>
      </c>
      <c r="L11" s="129">
        <v>2.6706231454005934E-2</v>
      </c>
      <c r="M11" s="129">
        <v>0.2339688041594454</v>
      </c>
      <c r="N11" s="129">
        <v>0.17326930772308924</v>
      </c>
      <c r="O11" s="129">
        <v>0.10547333803147757</v>
      </c>
      <c r="P11" s="129">
        <v>1.209889531825355E-2</v>
      </c>
      <c r="Q11" s="129">
        <v>7.2168508287292821E-2</v>
      </c>
      <c r="R11" s="129">
        <v>0.21698496546119464</v>
      </c>
    </row>
    <row r="12" spans="1:18" ht="14.5" x14ac:dyDescent="0.35">
      <c r="A12" s="267" t="s">
        <v>812</v>
      </c>
      <c r="B12" s="129">
        <v>0</v>
      </c>
      <c r="C12" s="129">
        <v>0</v>
      </c>
      <c r="D12" s="129">
        <v>1.0739856801909307E-2</v>
      </c>
      <c r="E12" s="129">
        <v>0</v>
      </c>
      <c r="F12" s="129">
        <v>0</v>
      </c>
      <c r="G12" s="129">
        <v>0</v>
      </c>
      <c r="H12" s="129">
        <v>0</v>
      </c>
      <c r="I12" s="129">
        <v>1.0118632240055827E-2</v>
      </c>
      <c r="J12" s="129">
        <v>0</v>
      </c>
      <c r="K12" s="129">
        <v>0</v>
      </c>
      <c r="L12" s="129">
        <v>0</v>
      </c>
      <c r="M12" s="129">
        <v>0</v>
      </c>
      <c r="N12" s="129">
        <v>1.2004801920768306E-3</v>
      </c>
      <c r="O12" s="129">
        <v>0.12544045102184637</v>
      </c>
      <c r="P12" s="129">
        <v>0.31167806417674909</v>
      </c>
      <c r="Q12" s="129">
        <v>0.17541436464088397</v>
      </c>
      <c r="R12" s="129">
        <v>0.11824461600975213</v>
      </c>
    </row>
    <row r="13" spans="1:18" ht="14.5" x14ac:dyDescent="0.35">
      <c r="A13" s="133" t="s">
        <v>213</v>
      </c>
      <c r="B13" s="113">
        <v>2.2054793834686279</v>
      </c>
      <c r="C13" s="113">
        <v>1.2082275152206421</v>
      </c>
      <c r="D13" s="113">
        <v>1.5853221416473389</v>
      </c>
      <c r="E13" s="113">
        <v>1.9284957647323608</v>
      </c>
      <c r="F13" s="113">
        <v>1.9669312238693237</v>
      </c>
      <c r="G13" s="113">
        <v>1.9833803176879883</v>
      </c>
      <c r="H13" s="113">
        <v>1.9600000381469727</v>
      </c>
      <c r="I13" s="113">
        <v>2.0322749614715576</v>
      </c>
      <c r="J13" s="113">
        <v>2.1559696197509766</v>
      </c>
      <c r="K13" s="113">
        <v>2.0671770572662354</v>
      </c>
      <c r="L13" s="113">
        <v>2.3728487491607666</v>
      </c>
      <c r="M13" s="113">
        <v>2.779029369354248</v>
      </c>
      <c r="N13" s="113">
        <v>2.8045217990875244</v>
      </c>
      <c r="O13" s="113">
        <v>2.803030252456665</v>
      </c>
      <c r="P13" s="113">
        <v>2.7486848831176758</v>
      </c>
      <c r="Q13" s="113">
        <v>2.7959253787994385</v>
      </c>
      <c r="R13" s="113">
        <v>2.7224705219268799</v>
      </c>
    </row>
    <row r="14" spans="1:18" ht="14.5" x14ac:dyDescent="0.35">
      <c r="A14" s="110" t="s">
        <v>214</v>
      </c>
      <c r="B14" s="117">
        <v>1387</v>
      </c>
      <c r="C14" s="117">
        <v>1969</v>
      </c>
      <c r="D14" s="117">
        <v>1676</v>
      </c>
      <c r="E14" s="117">
        <v>1888</v>
      </c>
      <c r="F14" s="117">
        <v>1512</v>
      </c>
      <c r="G14" s="117">
        <v>3189</v>
      </c>
      <c r="H14" s="117">
        <v>5000</v>
      </c>
      <c r="I14" s="117">
        <v>5732</v>
      </c>
      <c r="J14" s="117">
        <v>2898</v>
      </c>
      <c r="K14" s="117">
        <v>3461</v>
      </c>
      <c r="L14" s="117">
        <v>6740</v>
      </c>
      <c r="M14" s="117">
        <v>577</v>
      </c>
      <c r="N14" s="117">
        <v>2499</v>
      </c>
      <c r="O14" s="117">
        <v>4257</v>
      </c>
      <c r="P14" s="117">
        <v>3802</v>
      </c>
      <c r="Q14" s="117">
        <v>2896</v>
      </c>
      <c r="R14" s="117">
        <v>2461</v>
      </c>
    </row>
    <row r="15" spans="1:18" ht="14.5" x14ac:dyDescent="0.35">
      <c r="A15" s="134" t="s">
        <v>215</v>
      </c>
      <c r="B15" s="132"/>
      <c r="C15" s="132"/>
      <c r="D15" s="132"/>
      <c r="E15" s="132"/>
      <c r="F15" s="132"/>
      <c r="G15" s="132"/>
      <c r="H15" s="132"/>
      <c r="I15" s="132"/>
      <c r="J15" s="132"/>
      <c r="K15" s="132"/>
      <c r="L15" s="132"/>
      <c r="M15" s="132"/>
      <c r="N15" s="132"/>
      <c r="O15" s="132"/>
      <c r="P15" s="132"/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R8"/>
  <sheetViews>
    <sheetView workbookViewId="0"/>
  </sheetViews>
  <sheetFormatPr defaultColWidth="8.81640625" defaultRowHeight="12.5" x14ac:dyDescent="0.25"/>
  <cols>
    <col min="1" max="1" width="12.7265625" style="102" customWidth="1"/>
    <col min="2" max="16384" width="8.81640625" style="102"/>
  </cols>
  <sheetData>
    <row r="1" spans="1:18" ht="14.5" x14ac:dyDescent="0.35">
      <c r="A1" s="108" t="s">
        <v>373</v>
      </c>
    </row>
    <row r="3" spans="1:18" ht="14.5" x14ac:dyDescent="0.35">
      <c r="A3" s="104" t="s">
        <v>216</v>
      </c>
      <c r="B3" s="104" t="s">
        <v>45</v>
      </c>
      <c r="C3" s="104" t="s">
        <v>46</v>
      </c>
      <c r="D3" s="104" t="s">
        <v>47</v>
      </c>
      <c r="E3" s="104" t="s">
        <v>48</v>
      </c>
      <c r="F3" s="104" t="s">
        <v>173</v>
      </c>
      <c r="G3" s="104">
        <v>2007</v>
      </c>
      <c r="H3" s="104">
        <v>2008</v>
      </c>
      <c r="I3" s="104">
        <v>2009</v>
      </c>
      <c r="J3" s="104">
        <v>2010</v>
      </c>
      <c r="K3" s="104">
        <v>2011</v>
      </c>
      <c r="L3" s="104">
        <v>2012</v>
      </c>
      <c r="M3" s="104">
        <v>2013</v>
      </c>
      <c r="N3" s="104">
        <v>2014</v>
      </c>
      <c r="O3" s="104">
        <v>2015</v>
      </c>
      <c r="P3" s="104">
        <v>2016</v>
      </c>
      <c r="Q3" s="104">
        <v>2017</v>
      </c>
      <c r="R3" s="104">
        <v>2018</v>
      </c>
    </row>
    <row r="4" spans="1:18" ht="14.5" x14ac:dyDescent="0.35">
      <c r="A4" s="135" t="s">
        <v>217</v>
      </c>
      <c r="B4" s="107">
        <v>413.08966064453125</v>
      </c>
      <c r="C4" s="107">
        <v>396.84738159179688</v>
      </c>
      <c r="D4" s="107">
        <v>374.77069091796875</v>
      </c>
      <c r="E4" s="107">
        <v>336.37713623046875</v>
      </c>
      <c r="F4" s="107">
        <v>327.21188354492188</v>
      </c>
      <c r="G4" s="107">
        <v>328.89935302734375</v>
      </c>
      <c r="H4" s="107">
        <v>326.72988891601563</v>
      </c>
      <c r="I4" s="107">
        <v>327.77725219726563</v>
      </c>
      <c r="J4" s="107">
        <v>322.38861083984375</v>
      </c>
      <c r="K4" s="107">
        <v>307.55514526367188</v>
      </c>
      <c r="L4" s="107">
        <v>309.2874755859375</v>
      </c>
      <c r="M4" s="107">
        <v>340.77249145507813</v>
      </c>
      <c r="N4" s="107">
        <v>318.6295166015625</v>
      </c>
      <c r="O4" s="107">
        <v>318.96441650390625</v>
      </c>
      <c r="P4" s="107">
        <v>280.63653564453125</v>
      </c>
      <c r="Q4" s="107">
        <v>272.5679931640625</v>
      </c>
      <c r="R4" s="107">
        <v>264.30068969726563</v>
      </c>
    </row>
    <row r="5" spans="1:18" ht="14.5" x14ac:dyDescent="0.35">
      <c r="A5" s="135" t="s">
        <v>218</v>
      </c>
      <c r="B5" s="107"/>
      <c r="C5" s="107"/>
      <c r="D5" s="107"/>
      <c r="E5" s="107"/>
      <c r="F5" s="107"/>
      <c r="G5" s="107"/>
      <c r="H5" s="107">
        <v>297.61599731445313</v>
      </c>
      <c r="I5" s="107">
        <v>298.91607666015625</v>
      </c>
      <c r="J5" s="107">
        <v>305.01754760742188</v>
      </c>
      <c r="K5" s="107">
        <v>264.69558715820313</v>
      </c>
      <c r="L5" s="107">
        <v>282.02154541015625</v>
      </c>
      <c r="M5" s="107">
        <v>310.37637329101563</v>
      </c>
      <c r="N5" s="107">
        <v>291.23248291015625</v>
      </c>
      <c r="O5" s="107">
        <v>275.90072631835938</v>
      </c>
      <c r="P5" s="107">
        <v>261.5987548828125</v>
      </c>
      <c r="Q5" s="107">
        <v>246.73985290527344</v>
      </c>
      <c r="R5" s="107">
        <v>244.13465881347656</v>
      </c>
    </row>
    <row r="6" spans="1:18" ht="14.5" x14ac:dyDescent="0.35">
      <c r="A6" s="135" t="s">
        <v>219</v>
      </c>
      <c r="B6" s="107"/>
      <c r="C6" s="107"/>
      <c r="D6" s="107"/>
      <c r="E6" s="107"/>
      <c r="F6" s="107"/>
      <c r="G6" s="107"/>
      <c r="H6" s="107">
        <v>309.9508056640625</v>
      </c>
      <c r="I6" s="107">
        <v>299.34005737304688</v>
      </c>
      <c r="J6" s="107">
        <v>283.38705444335938</v>
      </c>
      <c r="K6" s="107">
        <v>291.37945556640625</v>
      </c>
      <c r="L6" s="107">
        <v>233.698486328125</v>
      </c>
      <c r="M6" s="107">
        <v>220.78970336914063</v>
      </c>
      <c r="N6" s="107">
        <v>228.76771545410156</v>
      </c>
      <c r="O6" s="107">
        <v>224.92732238769531</v>
      </c>
      <c r="P6" s="107">
        <v>215.12913513183594</v>
      </c>
      <c r="Q6" s="107">
        <v>217.23727416992188</v>
      </c>
      <c r="R6" s="107">
        <v>213.46792602539063</v>
      </c>
    </row>
    <row r="7" spans="1:18" ht="14.5" customHeight="1" x14ac:dyDescent="0.35">
      <c r="A7" s="135" t="s">
        <v>220</v>
      </c>
      <c r="B7" s="107">
        <v>394.96987915039063</v>
      </c>
      <c r="C7" s="107">
        <v>389.88116455078125</v>
      </c>
      <c r="D7" s="107">
        <v>377.03524780273438</v>
      </c>
      <c r="E7" s="107">
        <v>340.06338500976563</v>
      </c>
      <c r="F7" s="107">
        <v>334.26617431640625</v>
      </c>
      <c r="G7" s="107">
        <v>330.75033569335938</v>
      </c>
      <c r="H7" s="107">
        <v>332.56201171875</v>
      </c>
      <c r="I7" s="107">
        <v>329.28115844726563</v>
      </c>
      <c r="J7" s="107">
        <v>319.18673706054688</v>
      </c>
      <c r="K7" s="107">
        <v>314.91317749023438</v>
      </c>
      <c r="L7" s="107">
        <v>285.91067504882813</v>
      </c>
      <c r="M7" s="107">
        <v>255.25733947753906</v>
      </c>
      <c r="N7" s="107">
        <v>250.62652587890625</v>
      </c>
      <c r="O7" s="107">
        <v>245.01457214355469</v>
      </c>
      <c r="P7" s="107">
        <v>233.43473815917969</v>
      </c>
      <c r="Q7" s="107">
        <v>230.68275451660156</v>
      </c>
      <c r="R7" s="107">
        <v>229.83538818359375</v>
      </c>
    </row>
    <row r="8" spans="1:18" ht="14.5" x14ac:dyDescent="0.35">
      <c r="A8" s="134" t="s">
        <v>221</v>
      </c>
      <c r="B8" s="132"/>
      <c r="C8" s="132"/>
      <c r="D8" s="132"/>
      <c r="E8" s="132"/>
      <c r="F8" s="132"/>
      <c r="G8" s="132"/>
      <c r="H8" s="132"/>
      <c r="I8" s="132"/>
      <c r="J8" s="132"/>
      <c r="K8" s="132"/>
      <c r="L8" s="132"/>
      <c r="M8" s="132"/>
      <c r="N8" s="132"/>
      <c r="O8" s="132"/>
      <c r="P8" s="132"/>
    </row>
  </sheetData>
  <pageMargins left="0.7" right="0.7" top="0.75" bottom="0.75" header="0.3" footer="0.3"/>
  <pageSetup orientation="portrait" horizontalDpi="4294967294" verticalDpi="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D23"/>
  <sheetViews>
    <sheetView workbookViewId="0"/>
  </sheetViews>
  <sheetFormatPr defaultColWidth="8.81640625" defaultRowHeight="12.5" x14ac:dyDescent="0.25"/>
  <cols>
    <col min="1" max="1" width="12.7265625" style="102" customWidth="1"/>
    <col min="2" max="2" width="12.54296875" style="102" customWidth="1"/>
    <col min="3" max="3" width="15" style="102" customWidth="1"/>
    <col min="4" max="4" width="15.26953125" style="102" customWidth="1"/>
    <col min="5" max="16384" width="8.81640625" style="102"/>
  </cols>
  <sheetData>
    <row r="1" spans="1:3" ht="14.5" x14ac:dyDescent="0.35">
      <c r="A1" s="108" t="s">
        <v>374</v>
      </c>
    </row>
    <row r="3" spans="1:3" ht="52" x14ac:dyDescent="0.3">
      <c r="A3" s="144"/>
      <c r="B3" s="145" t="s">
        <v>380</v>
      </c>
      <c r="C3" s="145" t="s">
        <v>379</v>
      </c>
    </row>
    <row r="4" spans="1:3" ht="13" x14ac:dyDescent="0.3">
      <c r="A4" s="146" t="s">
        <v>45</v>
      </c>
      <c r="B4" s="147">
        <v>8.5545434951782227</v>
      </c>
      <c r="C4" s="207">
        <v>100</v>
      </c>
    </row>
    <row r="5" spans="1:3" ht="13" x14ac:dyDescent="0.3">
      <c r="A5" s="146" t="s">
        <v>46</v>
      </c>
      <c r="B5" s="147">
        <v>8.0554447174072266</v>
      </c>
      <c r="C5" s="207">
        <v>92.905523034100952</v>
      </c>
    </row>
    <row r="6" spans="1:3" ht="14.5" customHeight="1" x14ac:dyDescent="0.3">
      <c r="A6" s="146" t="s">
        <v>47</v>
      </c>
      <c r="B6" s="147">
        <v>7.9937858581542969</v>
      </c>
      <c r="C6" s="207">
        <v>91.565657343948942</v>
      </c>
    </row>
    <row r="7" spans="1:3" ht="13" x14ac:dyDescent="0.3">
      <c r="A7" s="146" t="s">
        <v>48</v>
      </c>
      <c r="B7" s="147">
        <v>7.9912600517272949</v>
      </c>
      <c r="C7" s="207">
        <v>90.609885033289359</v>
      </c>
    </row>
    <row r="8" spans="1:3" ht="13" x14ac:dyDescent="0.3">
      <c r="A8" s="146">
        <v>2006</v>
      </c>
      <c r="B8" s="147">
        <v>7.7300853729248047</v>
      </c>
      <c r="C8" s="207">
        <v>86.652704812021369</v>
      </c>
    </row>
    <row r="9" spans="1:3" ht="13" x14ac:dyDescent="0.3">
      <c r="A9" s="146">
        <v>2007</v>
      </c>
      <c r="B9" s="147">
        <v>7.905519962310791</v>
      </c>
      <c r="C9" s="207">
        <v>88.559788295269044</v>
      </c>
    </row>
    <row r="10" spans="1:3" ht="13" x14ac:dyDescent="0.3">
      <c r="A10" s="146">
        <v>2008</v>
      </c>
      <c r="B10" s="147">
        <v>7.8728480339050293</v>
      </c>
      <c r="C10" s="207">
        <v>88.321259785190904</v>
      </c>
    </row>
    <row r="11" spans="1:3" ht="13" x14ac:dyDescent="0.3">
      <c r="A11" s="146">
        <v>2009</v>
      </c>
      <c r="B11" s="147">
        <v>7.5671772956848145</v>
      </c>
      <c r="C11" s="207">
        <v>83.159555534413073</v>
      </c>
    </row>
    <row r="12" spans="1:3" ht="13" x14ac:dyDescent="0.3">
      <c r="A12" s="146">
        <v>2010</v>
      </c>
      <c r="B12" s="147">
        <v>7.5604996681213379</v>
      </c>
      <c r="C12" s="207">
        <v>82.629350112125877</v>
      </c>
    </row>
    <row r="13" spans="1:3" ht="13" x14ac:dyDescent="0.3">
      <c r="A13" s="146">
        <v>2011</v>
      </c>
      <c r="B13" s="147">
        <v>7.3636236190795898</v>
      </c>
      <c r="C13" s="207">
        <v>80.084167549402494</v>
      </c>
    </row>
    <row r="14" spans="1:3" ht="13" x14ac:dyDescent="0.3">
      <c r="A14" s="146">
        <v>2012</v>
      </c>
      <c r="B14" s="147">
        <v>7.4331870079040527</v>
      </c>
      <c r="C14" s="207">
        <v>80.46579864868275</v>
      </c>
    </row>
    <row r="15" spans="1:3" ht="13" x14ac:dyDescent="0.3">
      <c r="A15" s="146">
        <v>2013</v>
      </c>
      <c r="B15" s="147">
        <v>7.698279857635498</v>
      </c>
      <c r="C15" s="207">
        <v>83.865699532133263</v>
      </c>
    </row>
    <row r="16" spans="1:3" ht="13" x14ac:dyDescent="0.3">
      <c r="A16" s="146">
        <v>2014</v>
      </c>
      <c r="B16" s="147">
        <v>7.9981174468994141</v>
      </c>
      <c r="C16" s="207">
        <v>89.226133804661771</v>
      </c>
    </row>
    <row r="17" spans="1:4" ht="13" x14ac:dyDescent="0.3">
      <c r="A17" s="146">
        <v>2015</v>
      </c>
      <c r="B17" s="147">
        <v>7.9205541610717773</v>
      </c>
      <c r="C17" s="207">
        <v>87.675606363023405</v>
      </c>
    </row>
    <row r="18" spans="1:4" ht="13" x14ac:dyDescent="0.3">
      <c r="A18" s="146">
        <v>2016</v>
      </c>
      <c r="B18" s="147">
        <v>7.9149689674377441</v>
      </c>
      <c r="C18" s="207">
        <v>88.393067916276664</v>
      </c>
    </row>
    <row r="19" spans="1:4" ht="13" x14ac:dyDescent="0.3">
      <c r="A19" s="146">
        <v>2017</v>
      </c>
      <c r="B19" s="147">
        <v>7.739626407623291</v>
      </c>
      <c r="C19" s="207">
        <v>84.612613530101342</v>
      </c>
    </row>
    <row r="20" spans="1:4" ht="13" x14ac:dyDescent="0.3">
      <c r="A20" s="146">
        <v>2018</v>
      </c>
      <c r="B20" s="147">
        <v>7.7565207481384277</v>
      </c>
      <c r="C20" s="207">
        <v>85.081077694823321</v>
      </c>
    </row>
    <row r="21" spans="1:4" ht="13" x14ac:dyDescent="0.3">
      <c r="A21" s="146" t="s">
        <v>233</v>
      </c>
      <c r="B21" s="147">
        <v>7.8668117523193359</v>
      </c>
      <c r="C21" s="207">
        <v>86.635815021450313</v>
      </c>
    </row>
    <row r="22" spans="1:4" ht="13" x14ac:dyDescent="0.3">
      <c r="A22" s="146" t="s">
        <v>234</v>
      </c>
      <c r="B22" s="147">
        <v>7.5738286972045898</v>
      </c>
      <c r="C22" s="207">
        <v>81.459476674445469</v>
      </c>
    </row>
    <row r="23" spans="1:4" ht="13" x14ac:dyDescent="0.3">
      <c r="B23" s="148"/>
      <c r="C23" s="143"/>
      <c r="D23" s="143"/>
    </row>
  </sheetData>
  <pageMargins left="0.7" right="0.7" top="0.75" bottom="0.75" header="0.3" footer="0.3"/>
  <pageSetup orientation="portrait" horizontalDpi="4294967294" verticalDpi="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L8"/>
  <sheetViews>
    <sheetView workbookViewId="0"/>
  </sheetViews>
  <sheetFormatPr defaultColWidth="8.81640625" defaultRowHeight="12.5" x14ac:dyDescent="0.25"/>
  <cols>
    <col min="1" max="1" width="11" style="102" customWidth="1"/>
    <col min="2" max="4" width="9.81640625" style="102" bestFit="1" customWidth="1"/>
    <col min="5" max="5" width="4.54296875" style="102" customWidth="1"/>
    <col min="6" max="8" width="16" style="102" customWidth="1"/>
    <col min="9" max="9" width="4.1796875" style="102" customWidth="1"/>
    <col min="10" max="10" width="14.81640625" style="102" customWidth="1"/>
    <col min="11" max="11" width="9.1796875" style="102" customWidth="1"/>
    <col min="12" max="12" width="8.7265625" style="102" customWidth="1"/>
    <col min="13" max="16384" width="8.81640625" style="102"/>
  </cols>
  <sheetData>
    <row r="1" spans="1:12" ht="14.5" x14ac:dyDescent="0.35">
      <c r="A1" s="108" t="s">
        <v>813</v>
      </c>
    </row>
    <row r="3" spans="1:12" ht="14.5" x14ac:dyDescent="0.35">
      <c r="A3" s="131"/>
      <c r="B3" s="387" t="s">
        <v>222</v>
      </c>
      <c r="C3" s="387"/>
      <c r="D3" s="387"/>
      <c r="E3" s="132"/>
      <c r="F3" s="387" t="s">
        <v>223</v>
      </c>
      <c r="G3" s="387"/>
      <c r="H3" s="387"/>
      <c r="I3" s="132"/>
      <c r="J3" s="387" t="s">
        <v>224</v>
      </c>
      <c r="K3" s="387"/>
      <c r="L3" s="387"/>
    </row>
    <row r="4" spans="1:12" ht="29" x14ac:dyDescent="0.35">
      <c r="A4" s="139" t="s">
        <v>231</v>
      </c>
      <c r="B4" s="140" t="s">
        <v>225</v>
      </c>
      <c r="C4" s="140" t="s">
        <v>226</v>
      </c>
      <c r="D4" s="140" t="s">
        <v>232</v>
      </c>
      <c r="E4" s="141"/>
      <c r="F4" s="140" t="s">
        <v>227</v>
      </c>
      <c r="G4" s="140" t="s">
        <v>228</v>
      </c>
      <c r="H4" s="140" t="s">
        <v>229</v>
      </c>
      <c r="I4" s="141"/>
      <c r="J4" s="140" t="s">
        <v>230</v>
      </c>
      <c r="K4" s="140" t="s">
        <v>210</v>
      </c>
      <c r="L4" s="140" t="s">
        <v>211</v>
      </c>
    </row>
    <row r="5" spans="1:12" ht="14.5" x14ac:dyDescent="0.35">
      <c r="A5" s="137" t="s">
        <v>111</v>
      </c>
      <c r="B5" s="138">
        <v>0.28679999999999994</v>
      </c>
      <c r="C5" s="138">
        <v>0.69030000000000002</v>
      </c>
      <c r="D5" s="138">
        <v>2.29E-2</v>
      </c>
      <c r="E5" s="132"/>
      <c r="F5" s="138">
        <v>0.15920000000000001</v>
      </c>
      <c r="G5" s="138">
        <v>0.74049999999999994</v>
      </c>
      <c r="H5" s="138">
        <v>0.1003</v>
      </c>
      <c r="I5" s="132"/>
      <c r="J5" s="138">
        <v>0.11330000000000007</v>
      </c>
      <c r="K5" s="138">
        <v>5.6999999999999993E-3</v>
      </c>
      <c r="L5" s="138">
        <v>0.88099999999999989</v>
      </c>
    </row>
    <row r="6" spans="1:12" ht="14.5" x14ac:dyDescent="0.35">
      <c r="A6" s="137" t="s">
        <v>112</v>
      </c>
      <c r="B6" s="138">
        <v>0.65129999999999999</v>
      </c>
      <c r="C6" s="138">
        <v>0.34869999999999995</v>
      </c>
      <c r="D6" s="138">
        <v>0</v>
      </c>
      <c r="E6" s="132"/>
      <c r="F6" s="138">
        <v>0.26990000000000003</v>
      </c>
      <c r="G6" s="138">
        <v>0.48810000000000003</v>
      </c>
      <c r="H6" s="138">
        <v>0.24199999999999999</v>
      </c>
      <c r="I6" s="132"/>
      <c r="J6" s="138">
        <v>1.2000000000000011E-2</v>
      </c>
      <c r="K6" s="138">
        <v>0.371</v>
      </c>
      <c r="L6" s="138">
        <v>0.61699999999999999</v>
      </c>
    </row>
    <row r="7" spans="1:12" ht="14.5" x14ac:dyDescent="0.35">
      <c r="A7" s="137" t="s">
        <v>113</v>
      </c>
      <c r="B7" s="138">
        <v>0.83289999999999997</v>
      </c>
      <c r="C7" s="138">
        <v>0.16469999999999999</v>
      </c>
      <c r="D7" s="138">
        <v>2.3999999999999998E-3</v>
      </c>
      <c r="E7" s="132"/>
      <c r="F7" s="138">
        <v>0.48740000000000006</v>
      </c>
      <c r="G7" s="138">
        <v>0.4985</v>
      </c>
      <c r="H7" s="138">
        <v>1.41E-2</v>
      </c>
      <c r="I7" s="132"/>
      <c r="J7" s="138">
        <v>0.16449999999999998</v>
      </c>
      <c r="K7" s="138">
        <v>0.22519999999999998</v>
      </c>
      <c r="L7" s="138">
        <v>0.61030000000000006</v>
      </c>
    </row>
    <row r="8" spans="1:12" ht="14.5" x14ac:dyDescent="0.35">
      <c r="A8" s="137" t="s">
        <v>115</v>
      </c>
      <c r="B8" s="138">
        <v>0.89549999999999996</v>
      </c>
      <c r="C8" s="138">
        <v>0.1045</v>
      </c>
      <c r="D8" s="138">
        <v>0</v>
      </c>
      <c r="E8" s="132"/>
      <c r="F8" s="138">
        <v>0.38519999999999999</v>
      </c>
      <c r="G8" s="138">
        <v>0.57269999999999999</v>
      </c>
      <c r="H8" s="138">
        <v>4.2099999999999999E-2</v>
      </c>
      <c r="I8" s="132"/>
      <c r="J8" s="138">
        <v>0.18909999999999993</v>
      </c>
      <c r="K8" s="138">
        <v>9.1600000000000001E-2</v>
      </c>
      <c r="L8" s="138">
        <v>0.71930000000000005</v>
      </c>
    </row>
  </sheetData>
  <mergeCells count="3">
    <mergeCell ref="B3:D3"/>
    <mergeCell ref="F3:H3"/>
    <mergeCell ref="J3:L3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A3"/>
  <sheetViews>
    <sheetView workbookViewId="0"/>
  </sheetViews>
  <sheetFormatPr defaultColWidth="8.81640625" defaultRowHeight="12.5" x14ac:dyDescent="0.25"/>
  <cols>
    <col min="1" max="1" width="11" style="102" customWidth="1"/>
    <col min="2" max="4" width="9.81640625" style="102" bestFit="1" customWidth="1"/>
    <col min="5" max="5" width="4.54296875" style="102" customWidth="1"/>
    <col min="6" max="8" width="16" style="102" customWidth="1"/>
    <col min="9" max="9" width="4.1796875" style="102" customWidth="1"/>
    <col min="10" max="10" width="14.81640625" style="102" customWidth="1"/>
    <col min="11" max="11" width="9.1796875" style="102" customWidth="1"/>
    <col min="12" max="12" width="8.7265625" style="102" customWidth="1"/>
    <col min="13" max="16384" width="8.81640625" style="102"/>
  </cols>
  <sheetData>
    <row r="1" spans="1:1" ht="14.5" x14ac:dyDescent="0.35">
      <c r="A1" s="108" t="s">
        <v>814</v>
      </c>
    </row>
    <row r="3" spans="1:1" x14ac:dyDescent="0.25">
      <c r="A3" t="s">
        <v>44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A1:V13"/>
  <sheetViews>
    <sheetView workbookViewId="0"/>
  </sheetViews>
  <sheetFormatPr defaultColWidth="8.6328125" defaultRowHeight="12.5" x14ac:dyDescent="0.25"/>
  <cols>
    <col min="1" max="1" width="22" style="102" customWidth="1"/>
    <col min="2" max="22" width="4.90625" style="102" bestFit="1" customWidth="1"/>
    <col min="23" max="16384" width="8.6328125" style="102"/>
  </cols>
  <sheetData>
    <row r="1" spans="1:22" ht="14.5" x14ac:dyDescent="0.35">
      <c r="A1" s="142" t="s">
        <v>292</v>
      </c>
      <c r="B1" s="142"/>
      <c r="C1" s="142"/>
    </row>
    <row r="2" spans="1:22" ht="13" x14ac:dyDescent="0.3">
      <c r="A2" s="155"/>
      <c r="B2" s="155"/>
      <c r="C2" s="155"/>
    </row>
    <row r="3" spans="1:22" ht="14.5" x14ac:dyDescent="0.35">
      <c r="A3" s="188"/>
      <c r="B3" s="387" t="s">
        <v>293</v>
      </c>
      <c r="C3" s="387"/>
      <c r="D3" s="387"/>
      <c r="E3" s="387"/>
      <c r="F3" s="387"/>
      <c r="G3" s="387"/>
      <c r="H3" s="387"/>
      <c r="I3" s="387"/>
      <c r="J3" s="387"/>
      <c r="K3" s="387"/>
      <c r="L3" s="387"/>
      <c r="M3" s="387"/>
      <c r="N3" s="387"/>
      <c r="O3" s="387"/>
      <c r="P3" s="387"/>
      <c r="Q3" s="387"/>
      <c r="R3" s="387"/>
      <c r="S3" s="387"/>
      <c r="T3" s="387"/>
      <c r="U3" s="387"/>
      <c r="V3" s="387"/>
    </row>
    <row r="4" spans="1:22" ht="14.5" x14ac:dyDescent="0.35">
      <c r="A4" s="189" t="s">
        <v>294</v>
      </c>
      <c r="B4" s="136">
        <v>1998</v>
      </c>
      <c r="C4" s="136">
        <v>1999</v>
      </c>
      <c r="D4" s="136">
        <v>2000</v>
      </c>
      <c r="E4" s="136">
        <v>2001</v>
      </c>
      <c r="F4" s="136">
        <v>2002</v>
      </c>
      <c r="G4" s="136">
        <v>2003</v>
      </c>
      <c r="H4" s="136">
        <v>2004</v>
      </c>
      <c r="I4" s="136">
        <v>2005</v>
      </c>
      <c r="J4" s="136">
        <v>2006</v>
      </c>
      <c r="K4" s="136">
        <v>2007</v>
      </c>
      <c r="L4" s="136">
        <v>2008</v>
      </c>
      <c r="M4" s="136">
        <v>2009</v>
      </c>
      <c r="N4" s="136">
        <v>2010</v>
      </c>
      <c r="O4" s="136">
        <v>2011</v>
      </c>
      <c r="P4" s="136">
        <v>2012</v>
      </c>
      <c r="Q4" s="136">
        <v>2013</v>
      </c>
      <c r="R4" s="136">
        <v>2014</v>
      </c>
      <c r="S4" s="136">
        <v>2015</v>
      </c>
      <c r="T4" s="136">
        <v>2016</v>
      </c>
      <c r="U4" s="136">
        <v>2017</v>
      </c>
      <c r="V4" s="136">
        <v>2018</v>
      </c>
    </row>
    <row r="5" spans="1:22" ht="14.5" x14ac:dyDescent="0.35">
      <c r="A5" s="188" t="s">
        <v>243</v>
      </c>
      <c r="B5" s="223">
        <v>0.14232</v>
      </c>
      <c r="C5" s="223">
        <v>0.88527</v>
      </c>
      <c r="D5" s="223">
        <v>7.0854999999999987E-2</v>
      </c>
      <c r="E5" s="223">
        <v>1.6904560000000002</v>
      </c>
      <c r="F5" s="223">
        <v>0.41060800000000008</v>
      </c>
      <c r="G5" s="223">
        <v>1.6648559999999999</v>
      </c>
      <c r="H5" s="223">
        <v>0.39639800000000003</v>
      </c>
      <c r="I5" s="223">
        <v>2.3744150000000004</v>
      </c>
      <c r="J5" s="223">
        <v>2.4534499999999997</v>
      </c>
      <c r="K5" s="223">
        <v>5.2524999999999995</v>
      </c>
      <c r="L5" s="223">
        <v>8.3624349999999978</v>
      </c>
      <c r="M5" s="223">
        <v>10.005193000000007</v>
      </c>
      <c r="N5" s="223">
        <v>5.2199900000000099</v>
      </c>
      <c r="O5" s="223">
        <v>6.8195500000000004</v>
      </c>
      <c r="P5" s="223">
        <v>13.008069999999998</v>
      </c>
      <c r="Q5" s="223">
        <v>1.0865100000000001</v>
      </c>
      <c r="R5" s="223">
        <v>4.8538380000000005</v>
      </c>
      <c r="S5" s="223">
        <v>8.5976500000000016</v>
      </c>
      <c r="T5" s="223">
        <v>8.2026219999999999</v>
      </c>
      <c r="U5" s="223">
        <v>7.016519999999999</v>
      </c>
      <c r="V5" s="223">
        <v>7.5880850000000004</v>
      </c>
    </row>
    <row r="6" spans="1:22" ht="14.5" x14ac:dyDescent="0.35">
      <c r="A6" s="188" t="s">
        <v>267</v>
      </c>
      <c r="B6" s="223">
        <v>1.6116919195678272E-3</v>
      </c>
      <c r="C6" s="223">
        <v>2.457953912124851E-3</v>
      </c>
      <c r="D6" s="223">
        <v>3.3922735426890741E-3</v>
      </c>
      <c r="E6" s="223">
        <v>9.8742622800720263E-3</v>
      </c>
      <c r="F6" s="223">
        <v>1.9772099407599039E-2</v>
      </c>
      <c r="G6" s="223">
        <v>3.9493616035534196E-2</v>
      </c>
      <c r="H6" s="223">
        <v>5.0215484870708281E-2</v>
      </c>
      <c r="I6" s="223">
        <v>6.8876473826191123E-2</v>
      </c>
      <c r="J6" s="223">
        <v>9.2035301386066401E-2</v>
      </c>
      <c r="K6" s="223">
        <v>0.21107863431146962</v>
      </c>
      <c r="L6" s="223">
        <v>0.26884739999999996</v>
      </c>
      <c r="M6" s="223">
        <v>0.39470691000000013</v>
      </c>
      <c r="N6" s="223">
        <v>0.78912152574375016</v>
      </c>
      <c r="O6" s="223">
        <v>1.5922844168297399</v>
      </c>
      <c r="P6" s="223">
        <v>2.7545635481485</v>
      </c>
      <c r="Q6" s="223">
        <v>4.270496766180198</v>
      </c>
      <c r="R6" s="223">
        <v>5.8069756748141552</v>
      </c>
      <c r="S6" s="223">
        <v>6.2087604413580308</v>
      </c>
      <c r="T6" s="223">
        <v>12.10148442521214</v>
      </c>
      <c r="U6" s="223">
        <v>8.799897710653072</v>
      </c>
      <c r="V6" s="223">
        <v>8.6209626517745654</v>
      </c>
    </row>
    <row r="7" spans="1:22" ht="14.5" x14ac:dyDescent="0.35">
      <c r="A7" s="188" t="s">
        <v>295</v>
      </c>
      <c r="B7" s="223">
        <v>0.34938700000000006</v>
      </c>
      <c r="C7" s="223">
        <v>0.41262000000000015</v>
      </c>
      <c r="D7" s="223">
        <v>0.17577000000000001</v>
      </c>
      <c r="E7" s="223">
        <v>0.62193999999999783</v>
      </c>
      <c r="F7" s="223">
        <v>0.42131500000000011</v>
      </c>
      <c r="G7" s="223">
        <v>0.33034000000000052</v>
      </c>
      <c r="H7" s="223">
        <v>0.20831499999999997</v>
      </c>
      <c r="I7" s="223">
        <v>0.11469999999999995</v>
      </c>
      <c r="J7" s="223">
        <v>0.41373999999999994</v>
      </c>
      <c r="K7" s="223">
        <v>0.54839500000000085</v>
      </c>
      <c r="L7" s="223">
        <v>0.46920800000000107</v>
      </c>
      <c r="M7" s="223">
        <v>0.68521999999999927</v>
      </c>
      <c r="N7" s="223">
        <v>0.41908600000000101</v>
      </c>
      <c r="O7" s="223">
        <v>0.79734800000000028</v>
      </c>
      <c r="P7" s="223">
        <v>1.1491980000000002</v>
      </c>
      <c r="Q7" s="223">
        <v>1.4499469999999985</v>
      </c>
      <c r="R7" s="223">
        <v>0.64074500000000034</v>
      </c>
      <c r="S7" s="223">
        <v>0.48843700000000034</v>
      </c>
      <c r="T7" s="223">
        <v>0.5079030000000001</v>
      </c>
      <c r="U7" s="223">
        <v>0.52503299999999986</v>
      </c>
      <c r="V7" s="223">
        <v>0.41790000000000005</v>
      </c>
    </row>
    <row r="8" spans="1:22" ht="14.5" x14ac:dyDescent="0.35">
      <c r="A8" s="188" t="s">
        <v>296</v>
      </c>
      <c r="B8" s="224">
        <v>3.0108999999999999</v>
      </c>
      <c r="C8" s="224">
        <v>10.597724999999999</v>
      </c>
      <c r="D8" s="224">
        <v>28.897732999999992</v>
      </c>
      <c r="E8" s="224">
        <v>48.946400000000025</v>
      </c>
      <c r="F8" s="224">
        <v>70.824945000000042</v>
      </c>
      <c r="G8" s="224">
        <v>54.82532599999999</v>
      </c>
      <c r="H8" s="224">
        <v>27.03023</v>
      </c>
      <c r="I8" s="224">
        <v>19.092589999999991</v>
      </c>
      <c r="J8" s="224">
        <v>10.48738</v>
      </c>
      <c r="K8" s="224">
        <v>8.2817360000000004</v>
      </c>
      <c r="L8" s="224">
        <v>10.496752000000001</v>
      </c>
      <c r="M8" s="224">
        <v>11.993425000000002</v>
      </c>
      <c r="N8" s="224">
        <v>7.4865120000000012</v>
      </c>
      <c r="O8" s="224">
        <v>11.866077000000001</v>
      </c>
      <c r="P8" s="224">
        <v>9.430337999999999</v>
      </c>
      <c r="Q8" s="224">
        <v>7.7937979999999989</v>
      </c>
      <c r="R8" s="224">
        <v>8.9285099999999993</v>
      </c>
      <c r="S8" s="224">
        <v>6.2875999999999994</v>
      </c>
      <c r="T8" s="224">
        <v>9.1282999999999994</v>
      </c>
      <c r="U8" s="224">
        <v>11.91832</v>
      </c>
      <c r="V8" s="224">
        <v>19.831351999999999</v>
      </c>
    </row>
    <row r="9" spans="1:22" ht="14.5" x14ac:dyDescent="0.35">
      <c r="A9" s="188" t="s">
        <v>270</v>
      </c>
      <c r="B9" s="223">
        <v>8.5000000000000006E-3</v>
      </c>
      <c r="C9" s="223">
        <v>0.37119999999999997</v>
      </c>
      <c r="D9" s="223">
        <v>0.18049999999999999</v>
      </c>
      <c r="E9" s="223">
        <v>6.0000000000000001E-3</v>
      </c>
      <c r="F9" s="223">
        <v>0.5242</v>
      </c>
      <c r="G9" s="223">
        <v>0.09</v>
      </c>
      <c r="H9" s="223">
        <v>0.74199999999999999</v>
      </c>
      <c r="I9" s="223">
        <v>0.37269999999999998</v>
      </c>
      <c r="J9" s="223">
        <v>0.59660000000000002</v>
      </c>
      <c r="K9" s="223">
        <v>1.513504</v>
      </c>
      <c r="L9" s="223">
        <v>1.591</v>
      </c>
      <c r="M9" s="223">
        <v>3.6255000000000002</v>
      </c>
      <c r="N9" s="223">
        <v>5.9842979999999999</v>
      </c>
      <c r="O9" s="223">
        <v>1.7349989999999997</v>
      </c>
      <c r="P9" s="223">
        <v>4.76</v>
      </c>
      <c r="Q9" s="223">
        <v>1.6259999999999999</v>
      </c>
      <c r="R9" s="223">
        <v>0.1062</v>
      </c>
      <c r="S9" s="223">
        <v>5.4999999999999997E-3</v>
      </c>
      <c r="T9" s="223">
        <v>0</v>
      </c>
      <c r="U9" s="223">
        <v>0</v>
      </c>
      <c r="V9" s="223">
        <v>0</v>
      </c>
    </row>
    <row r="10" spans="1:22" ht="14.5" x14ac:dyDescent="0.35">
      <c r="A10" s="188" t="s">
        <v>297</v>
      </c>
      <c r="B10" s="223">
        <v>0.22326000000000015</v>
      </c>
      <c r="C10" s="223">
        <v>0.30142300000000022</v>
      </c>
      <c r="D10" s="223">
        <v>1.3236019999999971</v>
      </c>
      <c r="E10" s="223">
        <v>0.81309999999999849</v>
      </c>
      <c r="F10" s="223">
        <v>1.1820500000000003</v>
      </c>
      <c r="G10" s="223">
        <v>0.40589999999999993</v>
      </c>
      <c r="H10" s="223">
        <v>0.52249999999999985</v>
      </c>
      <c r="I10" s="223">
        <v>0.25247000000000019</v>
      </c>
      <c r="J10" s="223">
        <v>0.3412980000000001</v>
      </c>
      <c r="K10" s="223">
        <v>0.36538500000000002</v>
      </c>
      <c r="L10" s="223">
        <v>0.138601</v>
      </c>
      <c r="M10" s="223">
        <v>0.24448499999999992</v>
      </c>
      <c r="N10" s="223">
        <v>1.1714999999999989</v>
      </c>
      <c r="O10" s="223">
        <v>0.83567500000000006</v>
      </c>
      <c r="P10" s="223">
        <v>0.29928000000000005</v>
      </c>
      <c r="Q10" s="223">
        <v>0.10188999999999998</v>
      </c>
      <c r="R10" s="223">
        <v>0.18244799999999997</v>
      </c>
      <c r="S10" s="223">
        <v>0.17580000000000004</v>
      </c>
      <c r="T10" s="223">
        <v>1.4287000000000001</v>
      </c>
      <c r="U10" s="223">
        <v>9.9649999999999961E-2</v>
      </c>
      <c r="V10" s="223">
        <v>3.7600000000000001E-2</v>
      </c>
    </row>
    <row r="11" spans="1:22" ht="14.5" x14ac:dyDescent="0.35">
      <c r="A11" s="189" t="s">
        <v>1</v>
      </c>
      <c r="B11" s="225">
        <v>3.7359786919195681</v>
      </c>
      <c r="C11" s="225">
        <v>12.570695953912123</v>
      </c>
      <c r="D11" s="225">
        <v>30.651852273542676</v>
      </c>
      <c r="E11" s="225">
        <v>52.087770262280095</v>
      </c>
      <c r="F11" s="225">
        <v>73.382890099407632</v>
      </c>
      <c r="G11" s="225">
        <v>57.355915616035531</v>
      </c>
      <c r="H11" s="225">
        <v>28.94965848487071</v>
      </c>
      <c r="I11" s="225">
        <v>22.27575147382618</v>
      </c>
      <c r="J11" s="225">
        <v>14.384503301386067</v>
      </c>
      <c r="K11" s="225">
        <v>16.17259863431147</v>
      </c>
      <c r="L11" s="225">
        <v>21.326843400000001</v>
      </c>
      <c r="M11" s="225">
        <v>26.948529910000008</v>
      </c>
      <c r="N11" s="225">
        <v>21.070507525743761</v>
      </c>
      <c r="O11" s="225">
        <v>23.645933416829738</v>
      </c>
      <c r="P11" s="225">
        <v>31.401449548148495</v>
      </c>
      <c r="Q11" s="225">
        <v>16.328641766180198</v>
      </c>
      <c r="R11" s="225">
        <v>20.518716674814158</v>
      </c>
      <c r="S11" s="225">
        <v>21.763747441358035</v>
      </c>
      <c r="T11" s="225">
        <v>31.369009425212138</v>
      </c>
      <c r="U11" s="225">
        <v>28.359420710653072</v>
      </c>
      <c r="V11" s="225">
        <v>36.495899651774565</v>
      </c>
    </row>
    <row r="12" spans="1:22" ht="14.5" x14ac:dyDescent="0.35">
      <c r="A12" s="189" t="s">
        <v>298</v>
      </c>
      <c r="B12" s="226">
        <v>3.8094435685037363E-2</v>
      </c>
      <c r="C12" s="226">
        <v>7.042330856188557E-2</v>
      </c>
      <c r="D12" s="226">
        <v>2.3116058164340983E-3</v>
      </c>
      <c r="E12" s="226">
        <v>3.245399047584422E-2</v>
      </c>
      <c r="F12" s="226">
        <v>5.5954187610187164E-3</v>
      </c>
      <c r="G12" s="226">
        <v>2.9026753075397517E-2</v>
      </c>
      <c r="H12" s="226">
        <v>1.3692665846374677E-2</v>
      </c>
      <c r="I12" s="226">
        <v>0.10659191465616404</v>
      </c>
      <c r="J12" s="226">
        <v>0.17056202418637489</v>
      </c>
      <c r="K12" s="226">
        <v>0.3247777378742584</v>
      </c>
      <c r="L12" s="226">
        <v>0.3921084261349243</v>
      </c>
      <c r="M12" s="226">
        <v>0.37127045643730272</v>
      </c>
      <c r="N12" s="226">
        <v>0.24773916782129107</v>
      </c>
      <c r="O12" s="226">
        <v>0.28840265595716597</v>
      </c>
      <c r="P12" s="226">
        <v>0.41425062177637545</v>
      </c>
      <c r="Q12" s="226">
        <v>6.6540133316561223E-2</v>
      </c>
      <c r="R12" s="226">
        <v>0.23655660716626969</v>
      </c>
      <c r="S12" s="226">
        <v>0.39504455853323012</v>
      </c>
      <c r="T12" s="226">
        <v>0.26148807853037676</v>
      </c>
      <c r="U12" s="226">
        <v>0.24741408054799507</v>
      </c>
      <c r="V12" s="226">
        <v>0.20791609666843874</v>
      </c>
    </row>
    <row r="13" spans="1:22" x14ac:dyDescent="0.25">
      <c r="O13" s="190"/>
    </row>
  </sheetData>
  <mergeCells count="1">
    <mergeCell ref="B3:V3"/>
  </mergeCells>
  <pageMargins left="0.75" right="0.75" top="1" bottom="1" header="0.5" footer="0.5"/>
  <pageSetup orientation="portrait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A3"/>
  <sheetViews>
    <sheetView workbookViewId="0"/>
  </sheetViews>
  <sheetFormatPr defaultColWidth="8.81640625" defaultRowHeight="12.5" x14ac:dyDescent="0.25"/>
  <cols>
    <col min="1" max="1" width="11" style="102" customWidth="1"/>
    <col min="2" max="4" width="9.81640625" style="102" bestFit="1" customWidth="1"/>
    <col min="5" max="5" width="4.54296875" style="102" customWidth="1"/>
    <col min="6" max="8" width="16" style="102" customWidth="1"/>
    <col min="9" max="9" width="4.1796875" style="102" customWidth="1"/>
    <col min="10" max="10" width="14.81640625" style="102" customWidth="1"/>
    <col min="11" max="11" width="9.1796875" style="102" customWidth="1"/>
    <col min="12" max="12" width="8.7265625" style="102" customWidth="1"/>
    <col min="13" max="16384" width="8.81640625" style="102"/>
  </cols>
  <sheetData>
    <row r="1" spans="1:1" ht="14.5" x14ac:dyDescent="0.35">
      <c r="A1" s="108" t="s">
        <v>815</v>
      </c>
    </row>
    <row r="3" spans="1:1" x14ac:dyDescent="0.25">
      <c r="A3" t="s">
        <v>44</v>
      </c>
    </row>
  </sheetData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E20"/>
  <sheetViews>
    <sheetView workbookViewId="0"/>
  </sheetViews>
  <sheetFormatPr defaultColWidth="8.90625" defaultRowHeight="12.5" x14ac:dyDescent="0.25"/>
  <cols>
    <col min="1" max="1" width="13" style="102" customWidth="1"/>
    <col min="2" max="2" width="14.54296875" style="102" bestFit="1" customWidth="1"/>
    <col min="3" max="3" width="9.1796875" style="102" bestFit="1" customWidth="1"/>
    <col min="4" max="4" width="14.54296875" style="102" bestFit="1" customWidth="1"/>
    <col min="5" max="5" width="16.81640625" style="102" customWidth="1"/>
    <col min="6" max="16384" width="8.90625" style="102"/>
  </cols>
  <sheetData>
    <row r="1" spans="1:5" ht="14.5" x14ac:dyDescent="0.35">
      <c r="A1" s="108" t="s">
        <v>816</v>
      </c>
      <c r="B1" s="108"/>
    </row>
    <row r="2" spans="1:5" ht="14.5" x14ac:dyDescent="0.35">
      <c r="A2" s="108"/>
      <c r="B2" s="108"/>
    </row>
    <row r="3" spans="1:5" ht="15" customHeight="1" x14ac:dyDescent="0.25">
      <c r="A3" s="397" t="s">
        <v>817</v>
      </c>
      <c r="B3" s="399" t="s">
        <v>378</v>
      </c>
      <c r="C3" s="399"/>
      <c r="D3" s="399"/>
      <c r="E3" s="400" t="s">
        <v>818</v>
      </c>
    </row>
    <row r="4" spans="1:5" ht="13" x14ac:dyDescent="0.25">
      <c r="A4" s="398"/>
      <c r="B4" s="268" t="s">
        <v>377</v>
      </c>
      <c r="C4" s="268" t="s">
        <v>142</v>
      </c>
      <c r="D4" s="268" t="s">
        <v>376</v>
      </c>
      <c r="E4" s="401"/>
    </row>
    <row r="5" spans="1:5" ht="13" x14ac:dyDescent="0.3">
      <c r="A5" s="146" t="s">
        <v>47</v>
      </c>
      <c r="B5" s="253">
        <v>293</v>
      </c>
      <c r="C5" s="269">
        <v>351</v>
      </c>
      <c r="D5" s="269">
        <v>394</v>
      </c>
      <c r="E5" s="270">
        <v>7.0969999999999996E-4</v>
      </c>
    </row>
    <row r="6" spans="1:5" ht="13" x14ac:dyDescent="0.3">
      <c r="A6" s="146" t="s">
        <v>48</v>
      </c>
      <c r="B6" s="253">
        <v>351</v>
      </c>
      <c r="C6" s="271">
        <v>387.5</v>
      </c>
      <c r="D6" s="269">
        <v>397</v>
      </c>
      <c r="E6" s="270">
        <v>7.2303000000000003E-3</v>
      </c>
    </row>
    <row r="7" spans="1:5" ht="13" x14ac:dyDescent="0.3">
      <c r="A7" s="146">
        <v>2006</v>
      </c>
      <c r="B7" s="253">
        <v>389</v>
      </c>
      <c r="C7" s="269">
        <v>389</v>
      </c>
      <c r="D7" s="269">
        <v>407</v>
      </c>
      <c r="E7" s="270">
        <v>0</v>
      </c>
    </row>
    <row r="8" spans="1:5" ht="13" x14ac:dyDescent="0.3">
      <c r="A8" s="146">
        <v>2007</v>
      </c>
      <c r="B8" s="253">
        <v>389</v>
      </c>
      <c r="C8" s="269">
        <v>398</v>
      </c>
      <c r="D8" s="269">
        <v>415</v>
      </c>
      <c r="E8" s="270">
        <v>0</v>
      </c>
    </row>
    <row r="9" spans="1:5" ht="13" x14ac:dyDescent="0.3">
      <c r="A9" s="146">
        <v>2008</v>
      </c>
      <c r="B9" s="253">
        <v>389</v>
      </c>
      <c r="C9" s="269">
        <v>400</v>
      </c>
      <c r="D9" s="269">
        <v>425</v>
      </c>
      <c r="E9" s="270">
        <v>0</v>
      </c>
    </row>
    <row r="10" spans="1:5" ht="13" x14ac:dyDescent="0.3">
      <c r="A10" s="146">
        <v>2009</v>
      </c>
      <c r="B10" s="253">
        <v>397</v>
      </c>
      <c r="C10" s="269">
        <v>400</v>
      </c>
      <c r="D10" s="269">
        <v>420</v>
      </c>
      <c r="E10" s="270">
        <v>0</v>
      </c>
    </row>
    <row r="11" spans="1:5" ht="13" x14ac:dyDescent="0.3">
      <c r="A11" s="146">
        <v>2010</v>
      </c>
      <c r="B11" s="253">
        <v>398</v>
      </c>
      <c r="C11" s="269">
        <v>420</v>
      </c>
      <c r="D11" s="269">
        <v>443</v>
      </c>
      <c r="E11" s="270">
        <v>0</v>
      </c>
    </row>
    <row r="12" spans="1:5" ht="13" x14ac:dyDescent="0.3">
      <c r="A12" s="146">
        <v>2011</v>
      </c>
      <c r="B12" s="253">
        <v>410</v>
      </c>
      <c r="C12" s="269">
        <v>429</v>
      </c>
      <c r="D12" s="269">
        <v>485</v>
      </c>
      <c r="E12" s="270">
        <v>3.0229999999999998E-4</v>
      </c>
    </row>
    <row r="13" spans="1:5" ht="13" x14ac:dyDescent="0.3">
      <c r="A13" s="146">
        <v>2012</v>
      </c>
      <c r="B13" s="253">
        <v>397</v>
      </c>
      <c r="C13" s="269">
        <v>428</v>
      </c>
      <c r="D13" s="269">
        <v>476</v>
      </c>
      <c r="E13" s="270">
        <v>2.1735299999999999E-2</v>
      </c>
    </row>
    <row r="14" spans="1:5" ht="13" x14ac:dyDescent="0.3">
      <c r="A14" s="146">
        <v>2013</v>
      </c>
      <c r="B14" s="253">
        <v>427</v>
      </c>
      <c r="C14" s="269">
        <v>443</v>
      </c>
      <c r="D14" s="269">
        <v>492</v>
      </c>
      <c r="E14" s="270">
        <v>5.1469000000000001E-2</v>
      </c>
    </row>
    <row r="15" spans="1:5" ht="13" x14ac:dyDescent="0.3">
      <c r="A15" s="146">
        <v>2014</v>
      </c>
      <c r="B15" s="253">
        <v>431</v>
      </c>
      <c r="C15" s="269">
        <v>450</v>
      </c>
      <c r="D15" s="269">
        <v>499</v>
      </c>
      <c r="E15" s="270">
        <v>0</v>
      </c>
    </row>
    <row r="16" spans="1:5" ht="13" x14ac:dyDescent="0.3">
      <c r="A16" s="146">
        <v>2015</v>
      </c>
      <c r="B16" s="253">
        <v>437</v>
      </c>
      <c r="C16" s="269">
        <v>454</v>
      </c>
      <c r="D16" s="269">
        <v>495</v>
      </c>
      <c r="E16" s="270">
        <v>1.08726E-2</v>
      </c>
    </row>
    <row r="17" spans="1:5" ht="13" x14ac:dyDescent="0.3">
      <c r="A17" s="146">
        <v>2016</v>
      </c>
      <c r="B17" s="253">
        <v>453</v>
      </c>
      <c r="C17" s="269">
        <v>492</v>
      </c>
      <c r="D17" s="269">
        <v>499</v>
      </c>
      <c r="E17" s="270">
        <v>4.7527199999999999E-2</v>
      </c>
    </row>
    <row r="18" spans="1:5" ht="13" x14ac:dyDescent="0.3">
      <c r="A18" s="146">
        <v>2017</v>
      </c>
      <c r="B18" s="253">
        <v>486</v>
      </c>
      <c r="C18" s="269">
        <v>499</v>
      </c>
      <c r="D18" s="269">
        <v>499</v>
      </c>
      <c r="E18" s="270">
        <v>0.1431943</v>
      </c>
    </row>
    <row r="19" spans="1:5" ht="13" x14ac:dyDescent="0.3">
      <c r="A19" s="146">
        <v>2018</v>
      </c>
      <c r="B19" s="253">
        <v>499</v>
      </c>
      <c r="C19" s="269">
        <v>499</v>
      </c>
      <c r="D19" s="269">
        <v>600</v>
      </c>
      <c r="E19" s="270">
        <v>0.39098470000000002</v>
      </c>
    </row>
    <row r="20" spans="1:5" ht="13" x14ac:dyDescent="0.3">
      <c r="A20" s="144" t="s">
        <v>819</v>
      </c>
      <c r="B20" s="253">
        <v>499</v>
      </c>
      <c r="C20" s="269">
        <v>499</v>
      </c>
      <c r="D20" s="269">
        <v>600</v>
      </c>
      <c r="E20" s="270">
        <v>0.44091550000000002</v>
      </c>
    </row>
  </sheetData>
  <mergeCells count="3">
    <mergeCell ref="A3:A4"/>
    <mergeCell ref="B3:D3"/>
    <mergeCell ref="E3:E4"/>
  </mergeCell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F25"/>
  <sheetViews>
    <sheetView workbookViewId="0"/>
  </sheetViews>
  <sheetFormatPr defaultColWidth="8.90625" defaultRowHeight="12.5" x14ac:dyDescent="0.25"/>
  <cols>
    <col min="1" max="1" width="6" style="102" customWidth="1"/>
    <col min="2" max="2" width="9.81640625" style="102" bestFit="1" customWidth="1"/>
    <col min="3" max="3" width="11.26953125" style="102" bestFit="1" customWidth="1"/>
    <col min="4" max="4" width="9.81640625" style="102" bestFit="1" customWidth="1"/>
    <col min="5" max="5" width="7.7265625" style="102" bestFit="1" customWidth="1"/>
    <col min="6" max="6" width="5.7265625" style="102" bestFit="1" customWidth="1"/>
    <col min="7" max="16384" width="8.90625" style="102"/>
  </cols>
  <sheetData>
    <row r="1" spans="1:6" ht="14.5" x14ac:dyDescent="0.35">
      <c r="A1" s="108" t="s">
        <v>820</v>
      </c>
      <c r="B1" s="108"/>
    </row>
    <row r="2" spans="1:6" ht="14.5" x14ac:dyDescent="0.35">
      <c r="A2" s="108"/>
      <c r="B2" s="108"/>
    </row>
    <row r="3" spans="1:6" ht="14.5" x14ac:dyDescent="0.35">
      <c r="B3" s="272" t="s">
        <v>101</v>
      </c>
      <c r="C3" s="272" t="s">
        <v>64</v>
      </c>
      <c r="D3" s="272" t="s">
        <v>89</v>
      </c>
      <c r="E3" s="272" t="s">
        <v>100</v>
      </c>
      <c r="F3" s="272" t="s">
        <v>102</v>
      </c>
    </row>
    <row r="4" spans="1:6" ht="14.5" x14ac:dyDescent="0.35">
      <c r="A4" s="272">
        <v>500</v>
      </c>
      <c r="B4" s="273">
        <v>1</v>
      </c>
      <c r="C4" s="273">
        <v>36</v>
      </c>
      <c r="D4" s="273">
        <v>1</v>
      </c>
      <c r="E4" s="273">
        <v>507</v>
      </c>
      <c r="F4" s="273">
        <v>177</v>
      </c>
    </row>
    <row r="5" spans="1:6" ht="14.5" x14ac:dyDescent="0.35">
      <c r="A5" s="272">
        <v>510</v>
      </c>
      <c r="B5" s="273">
        <v>7</v>
      </c>
      <c r="C5" s="273">
        <v>0</v>
      </c>
      <c r="D5" s="273">
        <v>0</v>
      </c>
      <c r="E5" s="273">
        <v>3</v>
      </c>
      <c r="F5" s="273">
        <v>0</v>
      </c>
    </row>
    <row r="6" spans="1:6" ht="14.5" x14ac:dyDescent="0.35">
      <c r="A6" s="272">
        <v>520</v>
      </c>
      <c r="B6" s="273">
        <v>0</v>
      </c>
      <c r="C6" s="273">
        <v>0</v>
      </c>
      <c r="D6" s="273">
        <v>0</v>
      </c>
      <c r="E6" s="273">
        <v>2</v>
      </c>
      <c r="F6" s="273">
        <v>0</v>
      </c>
    </row>
    <row r="7" spans="1:6" ht="14.5" x14ac:dyDescent="0.35">
      <c r="A7" s="272">
        <v>530</v>
      </c>
      <c r="B7" s="273">
        <v>93</v>
      </c>
      <c r="C7" s="273">
        <v>0</v>
      </c>
      <c r="D7" s="273">
        <v>0</v>
      </c>
      <c r="E7" s="273">
        <v>330</v>
      </c>
      <c r="F7" s="273">
        <v>0</v>
      </c>
    </row>
    <row r="8" spans="1:6" ht="14.5" x14ac:dyDescent="0.35">
      <c r="A8" s="272">
        <v>540</v>
      </c>
      <c r="B8" s="273">
        <v>0</v>
      </c>
      <c r="C8" s="273">
        <v>0</v>
      </c>
      <c r="D8" s="273">
        <v>25</v>
      </c>
      <c r="E8" s="273">
        <v>1</v>
      </c>
      <c r="F8" s="273">
        <v>0</v>
      </c>
    </row>
    <row r="9" spans="1:6" ht="14.5" x14ac:dyDescent="0.35">
      <c r="A9" s="272">
        <v>550</v>
      </c>
      <c r="B9" s="273">
        <v>62</v>
      </c>
      <c r="C9" s="273">
        <v>84</v>
      </c>
      <c r="D9" s="273">
        <v>0</v>
      </c>
      <c r="E9" s="273">
        <v>46</v>
      </c>
      <c r="F9" s="273">
        <v>1</v>
      </c>
    </row>
    <row r="10" spans="1:6" ht="14.5" x14ac:dyDescent="0.35">
      <c r="A10" s="272">
        <v>560</v>
      </c>
      <c r="B10" s="273">
        <v>0</v>
      </c>
      <c r="C10" s="273">
        <v>0</v>
      </c>
      <c r="D10" s="273">
        <v>0</v>
      </c>
      <c r="E10" s="273">
        <v>298</v>
      </c>
      <c r="F10" s="273">
        <v>0</v>
      </c>
    </row>
    <row r="11" spans="1:6" ht="14.5" x14ac:dyDescent="0.35">
      <c r="A11" s="272">
        <v>570</v>
      </c>
      <c r="B11" s="273">
        <v>21</v>
      </c>
      <c r="C11" s="273">
        <v>0</v>
      </c>
      <c r="D11" s="273">
        <v>0</v>
      </c>
      <c r="E11" s="273">
        <v>0</v>
      </c>
      <c r="F11" s="273">
        <v>1</v>
      </c>
    </row>
    <row r="12" spans="1:6" ht="14.5" x14ac:dyDescent="0.35">
      <c r="A12" s="272">
        <v>580</v>
      </c>
      <c r="B12" s="273">
        <v>43</v>
      </c>
      <c r="C12" s="273">
        <v>87</v>
      </c>
      <c r="D12" s="273">
        <v>0</v>
      </c>
      <c r="E12" s="273">
        <v>251</v>
      </c>
      <c r="F12" s="273">
        <v>0</v>
      </c>
    </row>
    <row r="13" spans="1:6" ht="14.5" x14ac:dyDescent="0.35">
      <c r="A13" s="272">
        <v>590</v>
      </c>
      <c r="B13" s="273">
        <v>236</v>
      </c>
      <c r="C13" s="273">
        <v>248</v>
      </c>
      <c r="D13" s="273">
        <v>70</v>
      </c>
      <c r="E13" s="273">
        <v>1225</v>
      </c>
      <c r="F13" s="273">
        <v>188</v>
      </c>
    </row>
    <row r="14" spans="1:6" ht="14.5" x14ac:dyDescent="0.35">
      <c r="A14" s="272">
        <v>600</v>
      </c>
      <c r="B14" s="273">
        <v>83</v>
      </c>
      <c r="C14" s="273">
        <v>75</v>
      </c>
      <c r="D14" s="273">
        <v>0</v>
      </c>
      <c r="E14" s="273">
        <v>936</v>
      </c>
      <c r="F14" s="273">
        <v>0</v>
      </c>
    </row>
    <row r="15" spans="1:6" ht="14.5" x14ac:dyDescent="0.35">
      <c r="A15" s="272">
        <v>610</v>
      </c>
      <c r="B15" s="273">
        <v>0</v>
      </c>
      <c r="C15" s="273">
        <v>0</v>
      </c>
      <c r="D15" s="273">
        <v>0</v>
      </c>
      <c r="E15" s="273">
        <v>217</v>
      </c>
      <c r="F15" s="273">
        <v>0</v>
      </c>
    </row>
    <row r="16" spans="1:6" ht="14.5" x14ac:dyDescent="0.35">
      <c r="A16" s="272">
        <v>620</v>
      </c>
      <c r="B16" s="273">
        <v>0</v>
      </c>
      <c r="C16" s="273">
        <v>0</v>
      </c>
      <c r="D16" s="273">
        <v>0</v>
      </c>
      <c r="E16" s="273">
        <v>0</v>
      </c>
      <c r="F16" s="273">
        <v>0</v>
      </c>
    </row>
    <row r="17" spans="1:6" ht="14.5" x14ac:dyDescent="0.35">
      <c r="A17" s="272">
        <v>630</v>
      </c>
      <c r="B17" s="273">
        <v>0</v>
      </c>
      <c r="C17" s="273">
        <v>0</v>
      </c>
      <c r="D17" s="273">
        <v>0</v>
      </c>
      <c r="E17" s="273">
        <v>24</v>
      </c>
      <c r="F17" s="273">
        <v>0</v>
      </c>
    </row>
    <row r="18" spans="1:6" ht="14.5" x14ac:dyDescent="0.35">
      <c r="A18" s="272">
        <v>640</v>
      </c>
      <c r="B18" s="273">
        <v>54</v>
      </c>
      <c r="C18" s="273">
        <v>0</v>
      </c>
      <c r="D18" s="273">
        <v>0</v>
      </c>
      <c r="E18" s="273">
        <v>0</v>
      </c>
      <c r="F18" s="273">
        <v>0</v>
      </c>
    </row>
    <row r="19" spans="1:6" ht="14.5" x14ac:dyDescent="0.35">
      <c r="A19" s="272">
        <v>650</v>
      </c>
      <c r="B19" s="273">
        <v>77</v>
      </c>
      <c r="C19" s="273">
        <v>0</v>
      </c>
      <c r="D19" s="273">
        <v>23</v>
      </c>
      <c r="E19" s="273">
        <v>95</v>
      </c>
      <c r="F19" s="273">
        <v>0</v>
      </c>
    </row>
    <row r="20" spans="1:6" ht="14.5" x14ac:dyDescent="0.35">
      <c r="A20" s="272">
        <v>660</v>
      </c>
      <c r="B20" s="273">
        <v>139</v>
      </c>
      <c r="C20" s="273">
        <v>163</v>
      </c>
      <c r="D20" s="273">
        <v>35</v>
      </c>
      <c r="E20" s="273">
        <v>94</v>
      </c>
      <c r="F20" s="273">
        <v>0</v>
      </c>
    </row>
    <row r="21" spans="1:6" ht="14.5" x14ac:dyDescent="0.35">
      <c r="A21" s="272">
        <v>670</v>
      </c>
      <c r="B21" s="273">
        <v>0</v>
      </c>
      <c r="C21" s="273">
        <v>0</v>
      </c>
      <c r="D21" s="273">
        <v>0</v>
      </c>
      <c r="E21" s="273">
        <v>0</v>
      </c>
      <c r="F21" s="273">
        <v>0</v>
      </c>
    </row>
    <row r="22" spans="1:6" ht="14.5" x14ac:dyDescent="0.35">
      <c r="A22" s="272">
        <v>680</v>
      </c>
      <c r="B22" s="273">
        <v>0</v>
      </c>
      <c r="C22" s="273">
        <v>436</v>
      </c>
      <c r="D22" s="273">
        <v>29</v>
      </c>
      <c r="E22" s="273">
        <v>0</v>
      </c>
      <c r="F22" s="273">
        <v>0</v>
      </c>
    </row>
    <row r="23" spans="1:6" ht="14.5" x14ac:dyDescent="0.35">
      <c r="A23" s="272">
        <v>690</v>
      </c>
      <c r="B23" s="273">
        <v>0</v>
      </c>
      <c r="C23" s="273">
        <v>0</v>
      </c>
      <c r="D23" s="273">
        <v>0</v>
      </c>
      <c r="E23" s="273">
        <v>0</v>
      </c>
      <c r="F23" s="273">
        <v>0</v>
      </c>
    </row>
    <row r="24" spans="1:6" ht="14.5" x14ac:dyDescent="0.35">
      <c r="A24" s="272">
        <v>700</v>
      </c>
      <c r="B24" s="273">
        <v>0</v>
      </c>
      <c r="C24" s="273">
        <v>0</v>
      </c>
      <c r="D24" s="273">
        <v>0</v>
      </c>
      <c r="E24" s="273">
        <v>3</v>
      </c>
      <c r="F24" s="273">
        <v>0</v>
      </c>
    </row>
    <row r="25" spans="1:6" ht="14.5" x14ac:dyDescent="0.35">
      <c r="A25" s="272">
        <v>710</v>
      </c>
      <c r="B25" s="273">
        <v>0</v>
      </c>
      <c r="C25" s="273">
        <v>0</v>
      </c>
      <c r="D25" s="273">
        <v>0</v>
      </c>
      <c r="E25" s="273">
        <v>0</v>
      </c>
      <c r="F25" s="273">
        <v>0</v>
      </c>
    </row>
  </sheetData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F13"/>
  <sheetViews>
    <sheetView workbookViewId="0"/>
  </sheetViews>
  <sheetFormatPr defaultColWidth="8.90625" defaultRowHeight="12.5" x14ac:dyDescent="0.25"/>
  <cols>
    <col min="1" max="16384" width="8.90625" style="102"/>
  </cols>
  <sheetData>
    <row r="1" spans="1:6" ht="14.5" x14ac:dyDescent="0.35">
      <c r="A1" s="108" t="s">
        <v>821</v>
      </c>
    </row>
    <row r="3" spans="1:6" ht="52" x14ac:dyDescent="0.3">
      <c r="B3" s="145" t="s">
        <v>235</v>
      </c>
      <c r="C3" s="145" t="s">
        <v>41</v>
      </c>
      <c r="D3" s="145" t="s">
        <v>375</v>
      </c>
      <c r="E3" s="145" t="s">
        <v>236</v>
      </c>
      <c r="F3" s="145" t="s">
        <v>237</v>
      </c>
    </row>
    <row r="4" spans="1:6" ht="13" x14ac:dyDescent="0.3">
      <c r="A4" s="145">
        <v>2010</v>
      </c>
      <c r="B4" s="149">
        <v>1.7857142857142856E-2</v>
      </c>
      <c r="C4" s="149">
        <v>0</v>
      </c>
      <c r="D4" s="149">
        <v>0</v>
      </c>
      <c r="E4" s="149">
        <v>0</v>
      </c>
      <c r="F4" s="150">
        <v>56</v>
      </c>
    </row>
    <row r="5" spans="1:6" ht="13" x14ac:dyDescent="0.3">
      <c r="A5" s="145">
        <v>2011</v>
      </c>
      <c r="B5" s="149">
        <v>0</v>
      </c>
      <c r="C5" s="149">
        <v>0</v>
      </c>
      <c r="D5" s="149">
        <v>1.3888888888888888E-2</v>
      </c>
      <c r="E5" s="149">
        <v>2.7777777777777776E-2</v>
      </c>
      <c r="F5" s="150">
        <v>72</v>
      </c>
    </row>
    <row r="6" spans="1:6" ht="13" x14ac:dyDescent="0.3">
      <c r="A6" s="145">
        <v>2012</v>
      </c>
      <c r="B6" s="149">
        <v>4.878048780487805E-2</v>
      </c>
      <c r="C6" s="149">
        <v>1.6260162601626018E-2</v>
      </c>
      <c r="D6" s="149">
        <v>3.2520325203252036E-2</v>
      </c>
      <c r="E6" s="149">
        <v>2.4390243902439025E-2</v>
      </c>
      <c r="F6" s="150">
        <v>123</v>
      </c>
    </row>
    <row r="7" spans="1:6" ht="13" x14ac:dyDescent="0.3">
      <c r="A7" s="145">
        <v>2013</v>
      </c>
      <c r="B7" s="149">
        <v>9.0909090909090912E-2</v>
      </c>
      <c r="C7" s="149">
        <v>0</v>
      </c>
      <c r="D7" s="149">
        <v>0</v>
      </c>
      <c r="E7" s="149">
        <v>0</v>
      </c>
      <c r="F7" s="150">
        <v>11</v>
      </c>
    </row>
    <row r="8" spans="1:6" ht="13" x14ac:dyDescent="0.3">
      <c r="A8" s="145">
        <v>2014</v>
      </c>
      <c r="B8" s="149">
        <v>2.6315789473684209E-2</v>
      </c>
      <c r="C8" s="149">
        <v>2.6315789473684209E-2</v>
      </c>
      <c r="D8" s="149">
        <v>0</v>
      </c>
      <c r="E8" s="149">
        <v>0</v>
      </c>
      <c r="F8" s="150">
        <v>38</v>
      </c>
    </row>
    <row r="9" spans="1:6" ht="13" x14ac:dyDescent="0.3">
      <c r="A9" s="145">
        <v>2015</v>
      </c>
      <c r="B9" s="149">
        <v>1.7857142857142856E-2</v>
      </c>
      <c r="C9" s="149">
        <v>1.7857142857142856E-2</v>
      </c>
      <c r="D9" s="149">
        <v>1.7857142857142856E-2</v>
      </c>
      <c r="E9" s="149">
        <v>1.7857142857142856E-2</v>
      </c>
      <c r="F9" s="150">
        <v>56</v>
      </c>
    </row>
    <row r="10" spans="1:6" ht="13" x14ac:dyDescent="0.3">
      <c r="A10" s="145">
        <v>2016</v>
      </c>
      <c r="B10" s="149">
        <v>0.125</v>
      </c>
      <c r="C10" s="149">
        <v>5.3571428571428568E-2</v>
      </c>
      <c r="D10" s="149">
        <v>5.3571428571428568E-2</v>
      </c>
      <c r="E10" s="149">
        <v>0</v>
      </c>
      <c r="F10" s="150">
        <v>56</v>
      </c>
    </row>
    <row r="11" spans="1:6" ht="13" x14ac:dyDescent="0.3">
      <c r="A11" s="145">
        <v>2017</v>
      </c>
      <c r="B11" s="149">
        <v>9.0909090909090912E-2</v>
      </c>
      <c r="C11" s="149">
        <v>6.8181818181818177E-2</v>
      </c>
      <c r="D11" s="149">
        <v>9.0909090909090912E-2</v>
      </c>
      <c r="E11" s="149">
        <v>0</v>
      </c>
      <c r="F11" s="150">
        <v>44</v>
      </c>
    </row>
    <row r="12" spans="1:6" ht="13" x14ac:dyDescent="0.3">
      <c r="A12" s="145">
        <v>2018</v>
      </c>
      <c r="B12" s="149">
        <v>0.22448979591836735</v>
      </c>
      <c r="C12" s="149">
        <v>8.1632653061224483E-2</v>
      </c>
      <c r="D12" s="149">
        <v>0</v>
      </c>
      <c r="E12" s="149">
        <v>4.0816326530612242E-2</v>
      </c>
      <c r="F12" s="150">
        <v>49</v>
      </c>
    </row>
    <row r="13" spans="1:6" ht="13" x14ac:dyDescent="0.3">
      <c r="A13" s="148" t="s">
        <v>238</v>
      </c>
    </row>
  </sheetData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A3"/>
  <sheetViews>
    <sheetView workbookViewId="0"/>
  </sheetViews>
  <sheetFormatPr defaultColWidth="8.81640625" defaultRowHeight="12.5" x14ac:dyDescent="0.25"/>
  <cols>
    <col min="1" max="6" width="8.81640625" style="102"/>
    <col min="7" max="7" width="18.1796875" style="102" customWidth="1"/>
    <col min="8" max="16384" width="8.81640625" style="102"/>
  </cols>
  <sheetData>
    <row r="1" spans="1:1" ht="14.5" x14ac:dyDescent="0.35">
      <c r="A1" s="142" t="s">
        <v>822</v>
      </c>
    </row>
    <row r="3" spans="1:1" x14ac:dyDescent="0.25">
      <c r="A3" s="102" t="s">
        <v>44</v>
      </c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Sheet20"/>
  <dimension ref="A1:E25"/>
  <sheetViews>
    <sheetView workbookViewId="0">
      <pane xSplit="1" ySplit="7" topLeftCell="B8" activePane="bottomRight" state="frozen"/>
      <selection activeCell="D27" sqref="D27"/>
      <selection pane="topRight" activeCell="D27" sqref="D27"/>
      <selection pane="bottomLeft" activeCell="D27" sqref="D27"/>
      <selection pane="bottomRight"/>
    </sheetView>
  </sheetViews>
  <sheetFormatPr defaultColWidth="8.6328125" defaultRowHeight="12.5" x14ac:dyDescent="0.25"/>
  <cols>
    <col min="2" max="2" width="10.453125" bestFit="1" customWidth="1"/>
    <col min="3" max="3" width="11.6328125" bestFit="1" customWidth="1"/>
  </cols>
  <sheetData>
    <row r="1" spans="1:5" ht="14.5" x14ac:dyDescent="0.35">
      <c r="A1" s="50" t="s">
        <v>807</v>
      </c>
    </row>
    <row r="2" spans="1:5" ht="14.5" x14ac:dyDescent="0.35">
      <c r="A2" s="4"/>
    </row>
    <row r="3" spans="1:5" x14ac:dyDescent="0.25">
      <c r="A3" s="1"/>
      <c r="B3" s="1"/>
      <c r="C3" s="1"/>
      <c r="D3" s="1" t="s">
        <v>69</v>
      </c>
    </row>
    <row r="4" spans="1:5" x14ac:dyDescent="0.25">
      <c r="A4" s="1"/>
      <c r="B4" s="1"/>
      <c r="C4" s="1"/>
      <c r="D4" s="1" t="s">
        <v>68</v>
      </c>
    </row>
    <row r="5" spans="1:5" x14ac:dyDescent="0.25">
      <c r="A5" s="1"/>
      <c r="B5" s="1"/>
      <c r="C5" s="1"/>
      <c r="D5" s="1" t="s">
        <v>49</v>
      </c>
    </row>
    <row r="6" spans="1:5" x14ac:dyDescent="0.25">
      <c r="A6" s="1" t="s">
        <v>50</v>
      </c>
      <c r="B6" s="1" t="s">
        <v>62</v>
      </c>
      <c r="C6" s="1" t="s">
        <v>62</v>
      </c>
      <c r="D6" s="1" t="s">
        <v>0</v>
      </c>
    </row>
    <row r="7" spans="1:5" x14ac:dyDescent="0.25">
      <c r="A7" s="1" t="s">
        <v>127</v>
      </c>
      <c r="B7" s="1" t="s">
        <v>61</v>
      </c>
      <c r="C7" s="1" t="s">
        <v>70</v>
      </c>
      <c r="D7" s="1" t="s">
        <v>74</v>
      </c>
    </row>
    <row r="8" spans="1:5" x14ac:dyDescent="0.25">
      <c r="A8" s="35" t="s">
        <v>45</v>
      </c>
      <c r="B8" s="33">
        <v>860.08999999999992</v>
      </c>
      <c r="C8" s="34">
        <v>22</v>
      </c>
      <c r="D8" s="36">
        <v>0.2333217865845621</v>
      </c>
      <c r="E8" s="36"/>
    </row>
    <row r="9" spans="1:5" x14ac:dyDescent="0.25">
      <c r="A9" s="35" t="s">
        <v>46</v>
      </c>
      <c r="B9" s="33">
        <v>947.65000000000043</v>
      </c>
      <c r="C9" s="34">
        <v>36</v>
      </c>
      <c r="D9" s="36">
        <v>0.241830314690967</v>
      </c>
      <c r="E9" s="36"/>
    </row>
    <row r="10" spans="1:5" x14ac:dyDescent="0.25">
      <c r="A10" s="35" t="s">
        <v>47</v>
      </c>
      <c r="B10" s="33">
        <v>1720.2700000000009</v>
      </c>
      <c r="C10" s="34">
        <v>38</v>
      </c>
      <c r="D10" s="36">
        <v>0.27863250511036625</v>
      </c>
      <c r="E10" s="36"/>
    </row>
    <row r="11" spans="1:5" x14ac:dyDescent="0.25">
      <c r="A11" s="35" t="s">
        <v>48</v>
      </c>
      <c r="B11" s="33">
        <v>2342.08</v>
      </c>
      <c r="C11" s="34">
        <v>33</v>
      </c>
      <c r="D11" s="36">
        <v>0.33057758712389906</v>
      </c>
      <c r="E11" s="36"/>
    </row>
    <row r="12" spans="1:5" x14ac:dyDescent="0.25">
      <c r="A12" s="35">
        <v>2006</v>
      </c>
      <c r="B12" s="33">
        <v>1584.8300000000002</v>
      </c>
      <c r="C12" s="34">
        <v>36</v>
      </c>
      <c r="D12" s="36">
        <v>0.29081400113870731</v>
      </c>
      <c r="E12" s="36"/>
    </row>
    <row r="13" spans="1:5" x14ac:dyDescent="0.25">
      <c r="A13" s="35">
        <v>2007</v>
      </c>
      <c r="B13" s="33">
        <v>5155.5499999999993</v>
      </c>
      <c r="C13" s="34">
        <v>39</v>
      </c>
      <c r="D13" s="36">
        <v>0.30762877518480641</v>
      </c>
      <c r="E13" s="36"/>
    </row>
    <row r="14" spans="1:5" x14ac:dyDescent="0.25">
      <c r="A14" s="35">
        <v>2008</v>
      </c>
      <c r="B14" s="33">
        <v>7745.6500000000015</v>
      </c>
      <c r="C14" s="34">
        <v>97</v>
      </c>
      <c r="D14" s="36">
        <v>0.30678771694861984</v>
      </c>
      <c r="E14" s="36"/>
    </row>
    <row r="15" spans="1:5" x14ac:dyDescent="0.25">
      <c r="A15" s="35">
        <v>2009</v>
      </c>
      <c r="B15" s="33">
        <v>9661.659999999998</v>
      </c>
      <c r="C15" s="34">
        <v>111</v>
      </c>
      <c r="D15" s="36">
        <v>0.30022526292486579</v>
      </c>
      <c r="E15" s="36"/>
    </row>
    <row r="16" spans="1:5" x14ac:dyDescent="0.25">
      <c r="A16" s="35">
        <v>2010</v>
      </c>
      <c r="B16" s="33">
        <v>4651.1499999999996</v>
      </c>
      <c r="C16" s="34">
        <v>53</v>
      </c>
      <c r="D16" s="36">
        <v>0.31632730197770603</v>
      </c>
      <c r="E16" s="36"/>
    </row>
    <row r="17" spans="1:5" x14ac:dyDescent="0.25">
      <c r="A17" s="35">
        <v>2011</v>
      </c>
      <c r="B17" s="33">
        <v>5949.4000000000005</v>
      </c>
      <c r="C17" s="34">
        <v>86</v>
      </c>
      <c r="D17" s="36">
        <v>0.30993868592596646</v>
      </c>
      <c r="E17" s="36"/>
    </row>
    <row r="18" spans="1:5" x14ac:dyDescent="0.25">
      <c r="A18" s="35">
        <v>2012</v>
      </c>
      <c r="B18" s="33">
        <v>13589.204999999998</v>
      </c>
      <c r="C18" s="34">
        <v>148</v>
      </c>
      <c r="D18" s="36">
        <v>0.33611940713000044</v>
      </c>
      <c r="E18" s="36"/>
    </row>
    <row r="19" spans="1:5" x14ac:dyDescent="0.25">
      <c r="A19" s="35">
        <v>2013</v>
      </c>
      <c r="B19" s="33">
        <v>987.42</v>
      </c>
      <c r="C19" s="34">
        <v>12</v>
      </c>
      <c r="D19" s="36">
        <v>0.36939932663407959</v>
      </c>
      <c r="E19" s="36"/>
    </row>
    <row r="20" spans="1:5" x14ac:dyDescent="0.25">
      <c r="A20" s="35">
        <v>2014</v>
      </c>
      <c r="B20" s="33">
        <v>5092.1979999999994</v>
      </c>
      <c r="C20" s="34">
        <v>45</v>
      </c>
      <c r="D20" s="36">
        <v>0.41578439252652677</v>
      </c>
      <c r="E20" s="36"/>
    </row>
    <row r="21" spans="1:5" x14ac:dyDescent="0.25">
      <c r="A21" s="35">
        <v>2015</v>
      </c>
      <c r="B21" s="33">
        <v>8341.31</v>
      </c>
      <c r="C21" s="34">
        <v>59</v>
      </c>
      <c r="D21" s="36">
        <v>0.41562037420418502</v>
      </c>
      <c r="E21" s="36"/>
    </row>
    <row r="22" spans="1:5" x14ac:dyDescent="0.25">
      <c r="A22" s="35">
        <v>2016</v>
      </c>
      <c r="B22" s="33">
        <v>8202.771999999999</v>
      </c>
      <c r="C22" s="34">
        <v>62</v>
      </c>
      <c r="D22" s="36">
        <v>0.42812467307660362</v>
      </c>
      <c r="E22" s="36"/>
    </row>
    <row r="23" spans="1:5" x14ac:dyDescent="0.25">
      <c r="A23" s="35">
        <v>2017</v>
      </c>
      <c r="B23" s="33">
        <v>6988.4699999999984</v>
      </c>
      <c r="C23" s="34">
        <v>68</v>
      </c>
      <c r="D23" s="36">
        <v>0.41495179996185894</v>
      </c>
    </row>
    <row r="25" spans="1:5" ht="13" x14ac:dyDescent="0.3">
      <c r="A25" s="10" t="s">
        <v>1</v>
      </c>
      <c r="B25" s="26">
        <f>SUM(B8:B23)</f>
        <v>83819.705000000002</v>
      </c>
      <c r="C25" s="25">
        <f>SUM(C8:C23)</f>
        <v>945</v>
      </c>
    </row>
  </sheetData>
  <phoneticPr fontId="6" type="noConversion"/>
  <pageMargins left="0.75" right="0.75" top="1" bottom="1" header="0.5" footer="0.5"/>
  <pageSetup orientation="portrait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 codeName="Sheet18"/>
  <dimension ref="A1:H26"/>
  <sheetViews>
    <sheetView workbookViewId="0">
      <pane xSplit="1" ySplit="7" topLeftCell="B8" activePane="bottomRight" state="frozen"/>
      <selection activeCell="D27" sqref="D27"/>
      <selection pane="topRight" activeCell="D27" sqref="D27"/>
      <selection pane="bottomLeft" activeCell="D27" sqref="D27"/>
      <selection pane="bottomRight"/>
    </sheetView>
  </sheetViews>
  <sheetFormatPr defaultColWidth="8.6328125" defaultRowHeight="12.5" x14ac:dyDescent="0.25"/>
  <cols>
    <col min="2" max="2" width="14.453125" style="194" bestFit="1" customWidth="1"/>
    <col min="3" max="3" width="7.1796875" bestFit="1" customWidth="1"/>
  </cols>
  <sheetData>
    <row r="1" spans="1:8" ht="14.5" x14ac:dyDescent="0.35">
      <c r="A1" s="50" t="s">
        <v>806</v>
      </c>
    </row>
    <row r="2" spans="1:8" ht="14.5" x14ac:dyDescent="0.35">
      <c r="A2" s="4"/>
      <c r="B2" s="194" t="s">
        <v>103</v>
      </c>
      <c r="C2" s="1"/>
    </row>
    <row r="3" spans="1:8" ht="14.5" x14ac:dyDescent="0.35">
      <c r="A3" s="4"/>
      <c r="B3" s="194" t="s">
        <v>0</v>
      </c>
      <c r="C3" s="32"/>
    </row>
    <row r="4" spans="1:8" ht="14.5" x14ac:dyDescent="0.35">
      <c r="A4" s="4"/>
      <c r="B4" s="197" t="s">
        <v>74</v>
      </c>
    </row>
    <row r="5" spans="1:8" x14ac:dyDescent="0.25">
      <c r="B5" s="194" t="s">
        <v>79</v>
      </c>
      <c r="C5" s="1"/>
    </row>
    <row r="6" spans="1:8" x14ac:dyDescent="0.25">
      <c r="B6" s="194" t="s">
        <v>80</v>
      </c>
      <c r="C6" s="1"/>
    </row>
    <row r="7" spans="1:8" x14ac:dyDescent="0.25">
      <c r="A7" s="1"/>
      <c r="B7" s="194" t="s">
        <v>81</v>
      </c>
      <c r="C7" s="31"/>
      <c r="D7" s="31"/>
      <c r="E7" s="31"/>
      <c r="F7" s="31"/>
      <c r="G7" s="31"/>
      <c r="H7" s="31"/>
    </row>
    <row r="8" spans="1:8" x14ac:dyDescent="0.25">
      <c r="A8">
        <v>2000</v>
      </c>
      <c r="B8" s="197">
        <v>0.3150263293744256</v>
      </c>
      <c r="C8" s="208"/>
    </row>
    <row r="9" spans="1:8" x14ac:dyDescent="0.25">
      <c r="A9">
        <v>2001</v>
      </c>
      <c r="B9" s="197">
        <v>0.31585841736570447</v>
      </c>
      <c r="C9" s="208"/>
    </row>
    <row r="10" spans="1:8" x14ac:dyDescent="0.25">
      <c r="A10">
        <v>2002</v>
      </c>
      <c r="B10" s="197">
        <v>0.3001339847467499</v>
      </c>
      <c r="C10" s="208"/>
    </row>
    <row r="11" spans="1:8" x14ac:dyDescent="0.25">
      <c r="A11">
        <v>2003</v>
      </c>
      <c r="B11" s="197">
        <v>0.28742126257899564</v>
      </c>
      <c r="C11" s="208"/>
    </row>
    <row r="12" spans="1:8" x14ac:dyDescent="0.25">
      <c r="A12">
        <v>2004</v>
      </c>
      <c r="B12" s="197">
        <v>0.29929209640120813</v>
      </c>
      <c r="C12" s="208"/>
    </row>
    <row r="13" spans="1:8" x14ac:dyDescent="0.25">
      <c r="A13">
        <v>2005</v>
      </c>
      <c r="B13" s="197">
        <v>0.29876577241591246</v>
      </c>
      <c r="C13" s="208"/>
    </row>
    <row r="14" spans="1:8" x14ac:dyDescent="0.25">
      <c r="A14">
        <v>2006</v>
      </c>
      <c r="B14" s="197">
        <v>0.3214115141259708</v>
      </c>
      <c r="C14" s="208"/>
    </row>
    <row r="15" spans="1:8" x14ac:dyDescent="0.25">
      <c r="A15">
        <v>2007</v>
      </c>
      <c r="B15" s="197">
        <v>0.32373028923905528</v>
      </c>
      <c r="C15" s="208"/>
    </row>
    <row r="16" spans="1:8" x14ac:dyDescent="0.25">
      <c r="A16">
        <v>2008</v>
      </c>
      <c r="B16" s="197">
        <v>0.34348628210059762</v>
      </c>
      <c r="C16" s="208"/>
    </row>
    <row r="17" spans="1:3" x14ac:dyDescent="0.25">
      <c r="A17">
        <v>2009</v>
      </c>
      <c r="B17" s="197">
        <v>0.29782196434874258</v>
      </c>
      <c r="C17" s="208"/>
    </row>
    <row r="18" spans="1:3" x14ac:dyDescent="0.25">
      <c r="A18">
        <v>2010</v>
      </c>
      <c r="B18" s="197">
        <v>0.30714620719172564</v>
      </c>
      <c r="C18" s="208"/>
    </row>
    <row r="19" spans="1:3" x14ac:dyDescent="0.25">
      <c r="A19">
        <v>2011</v>
      </c>
      <c r="B19" s="197">
        <v>0.33388014266382199</v>
      </c>
      <c r="C19" s="208"/>
    </row>
    <row r="20" spans="1:3" x14ac:dyDescent="0.25">
      <c r="A20">
        <v>2012</v>
      </c>
      <c r="B20" s="197">
        <v>0.32481123236059811</v>
      </c>
      <c r="C20" s="208"/>
    </row>
    <row r="21" spans="1:3" x14ac:dyDescent="0.25">
      <c r="A21">
        <v>2013</v>
      </c>
      <c r="B21" s="197">
        <v>0.32349937294869319</v>
      </c>
      <c r="C21" s="208"/>
    </row>
    <row r="22" spans="1:3" x14ac:dyDescent="0.25">
      <c r="A22">
        <v>2014</v>
      </c>
      <c r="B22" s="197">
        <v>0.33782937679981873</v>
      </c>
      <c r="C22" s="208"/>
    </row>
    <row r="23" spans="1:3" x14ac:dyDescent="0.25">
      <c r="A23">
        <v>2015</v>
      </c>
      <c r="B23" s="197">
        <v>0.319720825688244</v>
      </c>
      <c r="C23" s="208"/>
    </row>
    <row r="24" spans="1:3" x14ac:dyDescent="0.25">
      <c r="A24">
        <v>2016</v>
      </c>
      <c r="B24" s="197">
        <v>0.34261484252147639</v>
      </c>
      <c r="C24" s="208"/>
    </row>
    <row r="25" spans="1:3" x14ac:dyDescent="0.25">
      <c r="A25">
        <v>2017</v>
      </c>
      <c r="B25" s="197">
        <v>0.34528917103199541</v>
      </c>
      <c r="C25" s="208"/>
    </row>
    <row r="26" spans="1:3" x14ac:dyDescent="0.25">
      <c r="A26">
        <v>2018</v>
      </c>
      <c r="B26" s="197">
        <v>0.34980264295591273</v>
      </c>
    </row>
  </sheetData>
  <phoneticPr fontId="6" type="noConversion"/>
  <pageMargins left="0.75" right="0.75" top="1" bottom="1" header="0.5" footer="0.5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Sheet25"/>
  <dimension ref="A1:G22"/>
  <sheetViews>
    <sheetView workbookViewId="0">
      <pane xSplit="1" ySplit="5" topLeftCell="B6" activePane="bottomRight" state="frozen"/>
      <selection activeCell="D27" sqref="D27"/>
      <selection pane="topRight" activeCell="D27" sqref="D27"/>
      <selection pane="bottomLeft" activeCell="D27" sqref="D27"/>
      <selection pane="bottomRight"/>
    </sheetView>
  </sheetViews>
  <sheetFormatPr defaultColWidth="8.6328125" defaultRowHeight="12.5" x14ac:dyDescent="0.25"/>
  <cols>
    <col min="1" max="1" width="11.453125" customWidth="1"/>
    <col min="2" max="2" width="11" style="1" bestFit="1" customWidth="1"/>
    <col min="3" max="3" width="10.453125" bestFit="1" customWidth="1"/>
    <col min="4" max="4" width="11.6328125" bestFit="1" customWidth="1"/>
    <col min="5" max="5" width="6.453125" bestFit="1" customWidth="1"/>
    <col min="6" max="6" width="9.08984375" bestFit="1" customWidth="1"/>
  </cols>
  <sheetData>
    <row r="1" spans="1:7" ht="14.5" x14ac:dyDescent="0.35">
      <c r="A1" s="50" t="s">
        <v>805</v>
      </c>
    </row>
    <row r="3" spans="1:7" x14ac:dyDescent="0.25">
      <c r="A3" s="60"/>
      <c r="B3" s="61" t="s">
        <v>104</v>
      </c>
      <c r="C3" s="62"/>
      <c r="D3" s="62"/>
      <c r="E3" s="60"/>
      <c r="F3" s="45"/>
      <c r="G3" s="45"/>
    </row>
    <row r="4" spans="1:7" x14ac:dyDescent="0.25">
      <c r="A4" s="60"/>
      <c r="B4" s="61" t="s">
        <v>0</v>
      </c>
      <c r="C4" s="61" t="s">
        <v>62</v>
      </c>
      <c r="D4" s="61" t="s">
        <v>62</v>
      </c>
      <c r="E4" s="61"/>
      <c r="F4" s="57"/>
      <c r="G4" s="45"/>
    </row>
    <row r="5" spans="1:7" x14ac:dyDescent="0.25">
      <c r="A5" s="61" t="s">
        <v>63</v>
      </c>
      <c r="B5" s="61" t="s">
        <v>74</v>
      </c>
      <c r="C5" s="61" t="s">
        <v>61</v>
      </c>
      <c r="D5" s="61" t="s">
        <v>70</v>
      </c>
      <c r="E5" s="61"/>
      <c r="F5" s="57"/>
      <c r="G5" s="45"/>
    </row>
    <row r="6" spans="1:7" x14ac:dyDescent="0.25">
      <c r="A6" s="60" t="s">
        <v>101</v>
      </c>
      <c r="B6" s="67">
        <v>0.31340175073297033</v>
      </c>
      <c r="C6" s="63">
        <v>723.35</v>
      </c>
      <c r="D6" s="64">
        <v>20</v>
      </c>
      <c r="E6" s="65"/>
      <c r="F6" s="67"/>
      <c r="G6" s="45"/>
    </row>
    <row r="7" spans="1:7" x14ac:dyDescent="0.25">
      <c r="A7" s="60" t="s">
        <v>89</v>
      </c>
      <c r="B7" s="67">
        <v>0.32958646097720495</v>
      </c>
      <c r="C7" s="63">
        <v>380.5</v>
      </c>
      <c r="D7" s="64">
        <v>4</v>
      </c>
      <c r="E7" s="65"/>
      <c r="F7" s="67"/>
      <c r="G7" s="45"/>
    </row>
    <row r="8" spans="1:7" x14ac:dyDescent="0.25">
      <c r="A8" s="60" t="s">
        <v>64</v>
      </c>
      <c r="B8" s="67">
        <v>0.35775844299073473</v>
      </c>
      <c r="C8" s="63">
        <v>2353.23</v>
      </c>
      <c r="D8" s="64">
        <v>23</v>
      </c>
      <c r="E8" s="65"/>
      <c r="F8" s="67"/>
      <c r="G8" s="45"/>
    </row>
    <row r="9" spans="1:7" x14ac:dyDescent="0.25">
      <c r="A9" s="60" t="s">
        <v>102</v>
      </c>
      <c r="B9" s="67">
        <v>0.365881376897084</v>
      </c>
      <c r="C9" s="63">
        <v>761.59</v>
      </c>
      <c r="D9" s="64">
        <v>21</v>
      </c>
      <c r="E9" s="65"/>
      <c r="F9" s="67"/>
      <c r="G9" s="45"/>
    </row>
    <row r="10" spans="1:7" x14ac:dyDescent="0.25">
      <c r="A10" s="60" t="s">
        <v>100</v>
      </c>
      <c r="B10" s="67">
        <v>0.43116779992873144</v>
      </c>
      <c r="C10" s="63">
        <v>24406.080000000009</v>
      </c>
      <c r="D10" s="64">
        <v>166</v>
      </c>
      <c r="E10" s="65"/>
      <c r="F10" s="67"/>
      <c r="G10" s="45"/>
    </row>
    <row r="11" spans="1:7" ht="13" x14ac:dyDescent="0.3">
      <c r="A11" s="60"/>
      <c r="B11" s="90"/>
      <c r="C11" s="91"/>
      <c r="D11" s="92"/>
      <c r="E11" s="65"/>
      <c r="F11" s="58"/>
      <c r="G11" s="45"/>
    </row>
    <row r="12" spans="1:7" x14ac:dyDescent="0.25">
      <c r="A12" s="60"/>
      <c r="B12" s="68"/>
      <c r="C12" s="66"/>
      <c r="D12" s="66"/>
      <c r="E12" s="65"/>
      <c r="F12" s="58"/>
      <c r="G12" s="45"/>
    </row>
    <row r="13" spans="1:7" x14ac:dyDescent="0.25">
      <c r="A13" s="45"/>
      <c r="B13" s="70"/>
      <c r="C13" s="59"/>
      <c r="D13" s="59"/>
      <c r="E13" s="58"/>
      <c r="F13" s="58"/>
      <c r="G13" s="45"/>
    </row>
    <row r="14" spans="1:7" x14ac:dyDescent="0.25">
      <c r="A14" s="45"/>
      <c r="B14" s="69"/>
      <c r="C14" s="59"/>
      <c r="D14" s="59"/>
      <c r="E14" s="58"/>
      <c r="F14" s="58"/>
      <c r="G14" s="45"/>
    </row>
    <row r="15" spans="1:7" x14ac:dyDescent="0.25">
      <c r="A15" s="45"/>
      <c r="B15" s="69"/>
      <c r="C15" s="59"/>
      <c r="D15" s="59"/>
      <c r="E15" s="58"/>
      <c r="F15" s="58"/>
      <c r="G15" s="45"/>
    </row>
    <row r="16" spans="1:7" x14ac:dyDescent="0.25">
      <c r="A16" s="45"/>
      <c r="B16" s="69"/>
      <c r="C16" s="59"/>
      <c r="D16" s="59"/>
      <c r="E16" s="58"/>
      <c r="F16" s="58"/>
      <c r="G16" s="45"/>
    </row>
    <row r="17" spans="1:7" x14ac:dyDescent="0.25">
      <c r="A17" s="45"/>
      <c r="B17" s="69"/>
      <c r="C17" s="59"/>
      <c r="D17" s="59"/>
      <c r="E17" s="58"/>
      <c r="F17" s="58"/>
      <c r="G17" s="45"/>
    </row>
    <row r="18" spans="1:7" x14ac:dyDescent="0.25">
      <c r="A18" s="45"/>
      <c r="B18" s="57"/>
      <c r="C18" s="45"/>
      <c r="D18" s="45"/>
      <c r="E18" s="45"/>
      <c r="F18" s="45"/>
      <c r="G18" s="45"/>
    </row>
    <row r="19" spans="1:7" x14ac:dyDescent="0.25">
      <c r="A19" s="45"/>
      <c r="B19" s="57"/>
      <c r="C19" s="45"/>
      <c r="D19" s="45"/>
      <c r="E19" s="45"/>
      <c r="F19" s="45"/>
      <c r="G19" s="45"/>
    </row>
    <row r="20" spans="1:7" x14ac:dyDescent="0.25">
      <c r="A20" s="45"/>
      <c r="B20" s="57"/>
      <c r="C20" s="45"/>
      <c r="D20" s="45"/>
      <c r="E20" s="45"/>
      <c r="F20" s="45"/>
      <c r="G20" s="45"/>
    </row>
    <row r="21" spans="1:7" x14ac:dyDescent="0.25">
      <c r="A21" s="45"/>
      <c r="B21" s="57"/>
      <c r="C21" s="45"/>
      <c r="D21" s="45"/>
      <c r="E21" s="45"/>
      <c r="F21" s="45"/>
      <c r="G21" s="45"/>
    </row>
    <row r="22" spans="1:7" x14ac:dyDescent="0.25">
      <c r="A22" s="45"/>
      <c r="B22" s="57"/>
      <c r="C22" s="45"/>
      <c r="D22" s="45"/>
      <c r="E22" s="45"/>
      <c r="F22" s="45"/>
      <c r="G22" s="45"/>
    </row>
  </sheetData>
  <phoneticPr fontId="3" type="noConversion"/>
  <pageMargins left="0.75" right="0.75" top="1" bottom="1" header="0.5" footer="0.5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 codeName="Sheet26"/>
  <dimension ref="A1:B44"/>
  <sheetViews>
    <sheetView workbookViewId="0">
      <pane xSplit="1" ySplit="5" topLeftCell="B6" activePane="bottomRight" state="frozen"/>
      <selection pane="topRight" activeCell="B1" sqref="B1"/>
      <selection pane="bottomLeft" activeCell="A6" sqref="A6"/>
      <selection pane="bottomRight"/>
    </sheetView>
  </sheetViews>
  <sheetFormatPr defaultRowHeight="12.5" x14ac:dyDescent="0.25"/>
  <cols>
    <col min="1" max="1" width="6.1796875" customWidth="1"/>
    <col min="3" max="3" width="9.90625" bestFit="1" customWidth="1"/>
  </cols>
  <sheetData>
    <row r="1" spans="1:2" ht="14.5" x14ac:dyDescent="0.35">
      <c r="A1" s="50" t="s">
        <v>804</v>
      </c>
    </row>
    <row r="3" spans="1:2" x14ac:dyDescent="0.25">
      <c r="B3" s="194">
        <v>2018</v>
      </c>
    </row>
    <row r="4" spans="1:2" x14ac:dyDescent="0.25">
      <c r="B4" s="194" t="s">
        <v>0</v>
      </c>
    </row>
    <row r="5" spans="1:2" x14ac:dyDescent="0.25">
      <c r="B5" s="194" t="s">
        <v>74</v>
      </c>
    </row>
    <row r="6" spans="1:2" x14ac:dyDescent="0.25">
      <c r="A6" s="194" t="s">
        <v>29</v>
      </c>
      <c r="B6" s="196">
        <v>0.17338491459496025</v>
      </c>
    </row>
    <row r="7" spans="1:2" x14ac:dyDescent="0.25">
      <c r="A7" s="194" t="s">
        <v>39</v>
      </c>
      <c r="B7" s="196">
        <v>0.22642713281982688</v>
      </c>
    </row>
    <row r="8" spans="1:2" x14ac:dyDescent="0.25">
      <c r="A8" s="194" t="s">
        <v>92</v>
      </c>
      <c r="B8" s="196">
        <v>0.23488909343584741</v>
      </c>
    </row>
    <row r="9" spans="1:2" x14ac:dyDescent="0.25">
      <c r="A9" s="194" t="s">
        <v>15</v>
      </c>
      <c r="B9" s="196">
        <v>0.24323227940636666</v>
      </c>
    </row>
    <row r="10" spans="1:2" x14ac:dyDescent="0.25">
      <c r="A10" s="194" t="s">
        <v>37</v>
      </c>
      <c r="B10" s="196">
        <v>0.24404275343324217</v>
      </c>
    </row>
    <row r="11" spans="1:2" x14ac:dyDescent="0.25">
      <c r="A11" s="194" t="s">
        <v>36</v>
      </c>
      <c r="B11" s="196">
        <v>0.25059249810511525</v>
      </c>
    </row>
    <row r="12" spans="1:2" x14ac:dyDescent="0.25">
      <c r="A12" s="194" t="s">
        <v>11</v>
      </c>
      <c r="B12" s="196">
        <v>0.26472192144090329</v>
      </c>
    </row>
    <row r="13" spans="1:2" x14ac:dyDescent="0.25">
      <c r="A13" s="194" t="s">
        <v>33</v>
      </c>
      <c r="B13" s="196">
        <v>0.266869521172313</v>
      </c>
    </row>
    <row r="14" spans="1:2" x14ac:dyDescent="0.25">
      <c r="A14" s="194" t="s">
        <v>27</v>
      </c>
      <c r="B14" s="196">
        <v>0.27148832326502403</v>
      </c>
    </row>
    <row r="15" spans="1:2" x14ac:dyDescent="0.25">
      <c r="A15" s="194" t="s">
        <v>6</v>
      </c>
      <c r="B15" s="196">
        <v>0.28458446529451226</v>
      </c>
    </row>
    <row r="16" spans="1:2" x14ac:dyDescent="0.25">
      <c r="A16" s="194" t="s">
        <v>32</v>
      </c>
      <c r="B16" s="196">
        <v>0.2882268416514992</v>
      </c>
    </row>
    <row r="17" spans="1:2" x14ac:dyDescent="0.25">
      <c r="A17" s="194" t="s">
        <v>40</v>
      </c>
      <c r="B17" s="196">
        <v>0.29203859865791776</v>
      </c>
    </row>
    <row r="18" spans="1:2" x14ac:dyDescent="0.25">
      <c r="A18" s="194" t="s">
        <v>9</v>
      </c>
      <c r="B18" s="196">
        <v>0.29353826054439203</v>
      </c>
    </row>
    <row r="19" spans="1:2" x14ac:dyDescent="0.25">
      <c r="A19" s="194" t="s">
        <v>24</v>
      </c>
      <c r="B19" s="196">
        <v>0.29462375041780348</v>
      </c>
    </row>
    <row r="20" spans="1:2" x14ac:dyDescent="0.25">
      <c r="A20" s="194" t="s">
        <v>28</v>
      </c>
      <c r="B20" s="196">
        <v>0.29501386789567302</v>
      </c>
    </row>
    <row r="21" spans="1:2" x14ac:dyDescent="0.25">
      <c r="A21" s="194" t="s">
        <v>76</v>
      </c>
      <c r="B21" s="196">
        <v>0.29720319634703196</v>
      </c>
    </row>
    <row r="22" spans="1:2" x14ac:dyDescent="0.25">
      <c r="A22" s="194" t="s">
        <v>18</v>
      </c>
      <c r="B22" s="196">
        <v>0.29743046452598465</v>
      </c>
    </row>
    <row r="23" spans="1:2" x14ac:dyDescent="0.25">
      <c r="A23" s="194" t="s">
        <v>344</v>
      </c>
      <c r="B23" s="196">
        <v>0.29788593256059009</v>
      </c>
    </row>
    <row r="24" spans="1:2" x14ac:dyDescent="0.25">
      <c r="A24" s="194" t="s">
        <v>31</v>
      </c>
      <c r="B24" s="196">
        <v>0.3087056794424099</v>
      </c>
    </row>
    <row r="25" spans="1:2" x14ac:dyDescent="0.25">
      <c r="A25" s="194" t="s">
        <v>35</v>
      </c>
      <c r="B25" s="196">
        <v>0.31144665836446656</v>
      </c>
    </row>
    <row r="26" spans="1:2" x14ac:dyDescent="0.25">
      <c r="A26" s="194" t="s">
        <v>22</v>
      </c>
      <c r="B26" s="196">
        <v>0.3116587432944794</v>
      </c>
    </row>
    <row r="27" spans="1:2" x14ac:dyDescent="0.25">
      <c r="A27" s="194" t="s">
        <v>12</v>
      </c>
      <c r="B27" s="196">
        <v>0.31641684932747549</v>
      </c>
    </row>
    <row r="28" spans="1:2" x14ac:dyDescent="0.25">
      <c r="A28" s="194" t="s">
        <v>34</v>
      </c>
      <c r="B28" s="196">
        <v>0.32731598745467805</v>
      </c>
    </row>
    <row r="29" spans="1:2" x14ac:dyDescent="0.25">
      <c r="A29" s="194" t="s">
        <v>8</v>
      </c>
      <c r="B29" s="196">
        <v>0.32976813063945259</v>
      </c>
    </row>
    <row r="30" spans="1:2" x14ac:dyDescent="0.25">
      <c r="A30" s="194" t="s">
        <v>20</v>
      </c>
      <c r="B30" s="196">
        <v>0.32987157146367624</v>
      </c>
    </row>
    <row r="31" spans="1:2" x14ac:dyDescent="0.25">
      <c r="A31" s="194" t="s">
        <v>25</v>
      </c>
      <c r="B31" s="196">
        <v>0.33313500734834317</v>
      </c>
    </row>
    <row r="32" spans="1:2" x14ac:dyDescent="0.25">
      <c r="A32" s="194" t="s">
        <v>26</v>
      </c>
      <c r="B32" s="196">
        <v>0.33728360642497224</v>
      </c>
    </row>
    <row r="33" spans="1:2" x14ac:dyDescent="0.25">
      <c r="A33" s="194" t="s">
        <v>19</v>
      </c>
      <c r="B33" s="196">
        <v>0.33978157066691128</v>
      </c>
    </row>
    <row r="34" spans="1:2" x14ac:dyDescent="0.25">
      <c r="A34" s="194" t="s">
        <v>7</v>
      </c>
      <c r="B34" s="196">
        <v>0.34158821638030684</v>
      </c>
    </row>
    <row r="35" spans="1:2" x14ac:dyDescent="0.25">
      <c r="A35" s="194" t="s">
        <v>75</v>
      </c>
      <c r="B35" s="196">
        <v>0.34245614035087718</v>
      </c>
    </row>
    <row r="36" spans="1:2" x14ac:dyDescent="0.25">
      <c r="A36" s="194" t="s">
        <v>38</v>
      </c>
      <c r="B36" s="196">
        <v>0.3524803514598035</v>
      </c>
    </row>
    <row r="37" spans="1:2" x14ac:dyDescent="0.25">
      <c r="A37" s="194" t="s">
        <v>10</v>
      </c>
      <c r="B37" s="196">
        <v>0.35965267262997686</v>
      </c>
    </row>
    <row r="38" spans="1:2" x14ac:dyDescent="0.25">
      <c r="A38" s="194" t="s">
        <v>5</v>
      </c>
      <c r="B38" s="196">
        <v>0.38012554415325484</v>
      </c>
    </row>
    <row r="39" spans="1:2" x14ac:dyDescent="0.25">
      <c r="A39" s="194" t="s">
        <v>21</v>
      </c>
      <c r="B39" s="196">
        <v>0.3892759608157213</v>
      </c>
    </row>
    <row r="40" spans="1:2" x14ac:dyDescent="0.25">
      <c r="A40" s="194" t="s">
        <v>17</v>
      </c>
      <c r="B40" s="196">
        <v>0.38961540776020342</v>
      </c>
    </row>
    <row r="41" spans="1:2" x14ac:dyDescent="0.25">
      <c r="A41" s="194" t="s">
        <v>14</v>
      </c>
      <c r="B41" s="196">
        <v>0.40878221561882744</v>
      </c>
    </row>
    <row r="42" spans="1:2" x14ac:dyDescent="0.25">
      <c r="A42" s="194" t="s">
        <v>13</v>
      </c>
      <c r="B42" s="196">
        <v>0.41725332888901356</v>
      </c>
    </row>
    <row r="43" spans="1:2" x14ac:dyDescent="0.25">
      <c r="A43" s="194" t="s">
        <v>16</v>
      </c>
      <c r="B43" s="196">
        <v>0.42127639766633546</v>
      </c>
    </row>
    <row r="44" spans="1:2" x14ac:dyDescent="0.25">
      <c r="A44" s="194" t="s">
        <v>23</v>
      </c>
      <c r="B44" s="196">
        <v>0.43417303047767869</v>
      </c>
    </row>
  </sheetData>
  <pageMargins left="0.75" right="0.75" top="1" bottom="1" header="0.5" footer="0.5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 codeName="Sheet21"/>
  <dimension ref="A1:E24"/>
  <sheetViews>
    <sheetView workbookViewId="0">
      <pane xSplit="1" ySplit="7" topLeftCell="B8" activePane="bottomRight" state="frozen"/>
      <selection activeCell="D27" sqref="D27"/>
      <selection pane="topRight" activeCell="D27" sqref="D27"/>
      <selection pane="bottomLeft" activeCell="D27" sqref="D27"/>
      <selection pane="bottomRight"/>
    </sheetView>
  </sheetViews>
  <sheetFormatPr defaultRowHeight="12.5" x14ac:dyDescent="0.25"/>
  <cols>
    <col min="3" max="3" width="9.90625" bestFit="1" customWidth="1"/>
  </cols>
  <sheetData>
    <row r="1" spans="1:5" ht="14.5" x14ac:dyDescent="0.35">
      <c r="A1" s="50" t="s">
        <v>803</v>
      </c>
    </row>
    <row r="3" spans="1:5" x14ac:dyDescent="0.25">
      <c r="B3" s="1" t="s">
        <v>136</v>
      </c>
      <c r="C3" s="1" t="s">
        <v>85</v>
      </c>
      <c r="D3" s="1" t="s">
        <v>85</v>
      </c>
      <c r="E3" s="1" t="s">
        <v>85</v>
      </c>
    </row>
    <row r="4" spans="1:5" x14ac:dyDescent="0.25">
      <c r="B4" s="1" t="s">
        <v>49</v>
      </c>
      <c r="C4" s="1" t="s">
        <v>137</v>
      </c>
      <c r="D4" s="1" t="s">
        <v>139</v>
      </c>
      <c r="E4" s="1" t="s">
        <v>140</v>
      </c>
    </row>
    <row r="5" spans="1:5" x14ac:dyDescent="0.25">
      <c r="B5" s="1" t="s">
        <v>0</v>
      </c>
      <c r="C5" s="1" t="s">
        <v>138</v>
      </c>
      <c r="D5" s="1" t="s">
        <v>82</v>
      </c>
      <c r="E5" s="1" t="s">
        <v>116</v>
      </c>
    </row>
    <row r="6" spans="1:5" x14ac:dyDescent="0.25">
      <c r="B6" s="1" t="s">
        <v>74</v>
      </c>
      <c r="C6" s="1" t="s">
        <v>84</v>
      </c>
      <c r="D6" s="1" t="s">
        <v>94</v>
      </c>
      <c r="E6" s="1" t="s">
        <v>114</v>
      </c>
    </row>
    <row r="7" spans="1:5" x14ac:dyDescent="0.25">
      <c r="B7" s="1" t="s">
        <v>720</v>
      </c>
      <c r="C7" s="1" t="s">
        <v>83</v>
      </c>
      <c r="D7" s="1" t="s">
        <v>95</v>
      </c>
      <c r="E7" s="1" t="s">
        <v>141</v>
      </c>
    </row>
    <row r="8" spans="1:5" ht="13" x14ac:dyDescent="0.3">
      <c r="A8" s="1" t="s">
        <v>45</v>
      </c>
      <c r="B8" s="97">
        <v>0.2333217865845621</v>
      </c>
      <c r="C8" s="47">
        <v>100</v>
      </c>
      <c r="D8" s="47">
        <v>100</v>
      </c>
      <c r="E8" s="47">
        <v>100</v>
      </c>
    </row>
    <row r="9" spans="1:5" x14ac:dyDescent="0.25">
      <c r="A9" s="1" t="s">
        <v>46</v>
      </c>
      <c r="B9" s="97">
        <v>0.241830314690967</v>
      </c>
      <c r="C9" s="38">
        <v>101.30519631679888</v>
      </c>
      <c r="D9" s="38">
        <v>103.9939718725561</v>
      </c>
      <c r="E9" s="38">
        <v>92.905523034100952</v>
      </c>
    </row>
    <row r="10" spans="1:5" x14ac:dyDescent="0.25">
      <c r="A10" s="1" t="s">
        <v>47</v>
      </c>
      <c r="B10" s="97">
        <v>0.27863250511036625</v>
      </c>
      <c r="C10" s="38">
        <v>104.7567519090522</v>
      </c>
      <c r="D10" s="38">
        <v>118.23546045219</v>
      </c>
      <c r="E10" s="38">
        <v>91.565657343948942</v>
      </c>
    </row>
    <row r="11" spans="1:5" x14ac:dyDescent="0.25">
      <c r="A11" s="1" t="s">
        <v>48</v>
      </c>
      <c r="B11" s="97">
        <v>0.33057758712389906</v>
      </c>
      <c r="C11" s="38">
        <v>116.14595883030695</v>
      </c>
      <c r="D11" s="38">
        <v>132.43180011059883</v>
      </c>
      <c r="E11" s="38">
        <v>90.609885033289359</v>
      </c>
    </row>
    <row r="12" spans="1:5" x14ac:dyDescent="0.25">
      <c r="A12" s="1">
        <v>2006</v>
      </c>
      <c r="B12" s="97">
        <v>0.29081400113870731</v>
      </c>
      <c r="C12" s="38">
        <v>118.16028946336762</v>
      </c>
      <c r="D12" s="38">
        <v>135.75071960140789</v>
      </c>
      <c r="E12" s="38">
        <v>86.652704812021369</v>
      </c>
    </row>
    <row r="13" spans="1:5" x14ac:dyDescent="0.25">
      <c r="A13" s="1">
        <v>2007</v>
      </c>
      <c r="B13" s="97">
        <v>0.30762877518480641</v>
      </c>
      <c r="C13" s="38">
        <v>119.41631996303387</v>
      </c>
      <c r="D13" s="38">
        <v>139.67734643504173</v>
      </c>
      <c r="E13" s="38">
        <v>88.559788295269044</v>
      </c>
    </row>
    <row r="14" spans="1:5" x14ac:dyDescent="0.25">
      <c r="A14" s="1">
        <v>2008</v>
      </c>
      <c r="B14" s="97">
        <v>0.30678771694861984</v>
      </c>
      <c r="C14" s="38">
        <v>118.76578359299178</v>
      </c>
      <c r="D14" s="38">
        <v>140.23238571726182</v>
      </c>
      <c r="E14" s="38">
        <v>88.321259785190904</v>
      </c>
    </row>
    <row r="15" spans="1:5" x14ac:dyDescent="0.25">
      <c r="A15" s="1">
        <v>2009</v>
      </c>
      <c r="B15" s="97">
        <v>0.30022526292486579</v>
      </c>
      <c r="C15" s="38">
        <v>119.94912828079261</v>
      </c>
      <c r="D15" s="38">
        <v>140.85327711771143</v>
      </c>
      <c r="E15" s="38">
        <v>83.159555534413073</v>
      </c>
    </row>
    <row r="16" spans="1:5" x14ac:dyDescent="0.25">
      <c r="A16" s="1">
        <v>2010</v>
      </c>
      <c r="B16" s="97">
        <v>0.31632730197770603</v>
      </c>
      <c r="C16" s="38">
        <v>123.74257238497611</v>
      </c>
      <c r="D16" s="38">
        <v>142.36603524983448</v>
      </c>
      <c r="E16" s="38">
        <v>82.629350112125877</v>
      </c>
    </row>
    <row r="17" spans="1:5" x14ac:dyDescent="0.25">
      <c r="A17" s="1">
        <v>2011</v>
      </c>
      <c r="B17" s="97">
        <v>0.30993868592596646</v>
      </c>
      <c r="C17" s="38">
        <v>125.42183286777157</v>
      </c>
      <c r="D17" s="38">
        <v>144.68833814885471</v>
      </c>
      <c r="E17" s="38">
        <v>80.084167549402494</v>
      </c>
    </row>
    <row r="18" spans="1:5" x14ac:dyDescent="0.25">
      <c r="A18" s="1">
        <v>2012</v>
      </c>
      <c r="B18" s="97">
        <v>0.33611940713000044</v>
      </c>
      <c r="C18" s="38">
        <v>138.14450232854622</v>
      </c>
      <c r="D18" s="38">
        <v>149.70445623874519</v>
      </c>
      <c r="E18" s="38">
        <v>80.46579864868275</v>
      </c>
    </row>
    <row r="19" spans="1:5" x14ac:dyDescent="0.25">
      <c r="A19" s="1">
        <v>2013</v>
      </c>
      <c r="B19" s="97">
        <v>0.36939932663407959</v>
      </c>
      <c r="C19" s="38">
        <v>154.73399509640552</v>
      </c>
      <c r="D19" s="38">
        <v>143.84693077319935</v>
      </c>
      <c r="E19" s="38">
        <v>83.865699532133263</v>
      </c>
    </row>
    <row r="20" spans="1:5" x14ac:dyDescent="0.25">
      <c r="A20" s="1">
        <v>2014</v>
      </c>
      <c r="B20" s="97">
        <v>0.41578439252652677</v>
      </c>
      <c r="C20" s="38">
        <v>157.59300727059744</v>
      </c>
      <c r="D20" s="38">
        <v>147.74687591006813</v>
      </c>
      <c r="E20" s="38">
        <v>89.226133804661771</v>
      </c>
    </row>
    <row r="21" spans="1:5" x14ac:dyDescent="0.25">
      <c r="A21" s="1">
        <v>2015</v>
      </c>
      <c r="B21" s="97">
        <v>0.41562037420418502</v>
      </c>
      <c r="C21" s="38">
        <v>161.20260754081866</v>
      </c>
      <c r="D21" s="38">
        <v>147.3095251339675</v>
      </c>
      <c r="E21" s="38">
        <v>87.675606363023405</v>
      </c>
    </row>
    <row r="22" spans="1:5" x14ac:dyDescent="0.25">
      <c r="A22" s="1">
        <v>2016</v>
      </c>
      <c r="B22" s="97">
        <v>0.42812467307660362</v>
      </c>
      <c r="C22" s="38">
        <v>169.19927268111212</v>
      </c>
      <c r="D22" s="38">
        <v>148.3177169738675</v>
      </c>
      <c r="E22" s="38">
        <v>88.393067916276664</v>
      </c>
    </row>
    <row r="23" spans="1:5" x14ac:dyDescent="0.25">
      <c r="A23" s="1">
        <v>2017</v>
      </c>
      <c r="B23" s="97">
        <v>0.41495179996185894</v>
      </c>
      <c r="C23" s="38">
        <v>171.21777480854803</v>
      </c>
      <c r="D23" s="38">
        <v>153.69843492829077</v>
      </c>
      <c r="E23" s="38">
        <v>84.612613530101342</v>
      </c>
    </row>
    <row r="24" spans="1:5" x14ac:dyDescent="0.25">
      <c r="A24" s="1">
        <v>2018</v>
      </c>
      <c r="C24" s="38">
        <v>171.84902737209745</v>
      </c>
      <c r="D24" s="38">
        <v>157.42517399683913</v>
      </c>
      <c r="E24" s="38">
        <v>85.081077694823321</v>
      </c>
    </row>
  </sheetData>
  <phoneticPr fontId="3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/>
  <dimension ref="A1:G11"/>
  <sheetViews>
    <sheetView workbookViewId="0"/>
  </sheetViews>
  <sheetFormatPr defaultColWidth="8.90625" defaultRowHeight="12.5" x14ac:dyDescent="0.25"/>
  <cols>
    <col min="1" max="1" width="20" style="102" customWidth="1"/>
    <col min="2" max="7" width="10.453125" style="102" customWidth="1"/>
    <col min="8" max="16384" width="8.90625" style="102"/>
  </cols>
  <sheetData>
    <row r="1" spans="1:7" ht="14.5" x14ac:dyDescent="0.35">
      <c r="A1" s="142" t="s">
        <v>716</v>
      </c>
    </row>
    <row r="3" spans="1:7" ht="14.5" x14ac:dyDescent="0.35">
      <c r="A3" s="188"/>
      <c r="B3" s="388" t="s">
        <v>299</v>
      </c>
      <c r="C3" s="389"/>
      <c r="D3" s="389"/>
      <c r="E3" s="389"/>
      <c r="F3" s="389"/>
      <c r="G3" s="390"/>
    </row>
    <row r="4" spans="1:7" ht="14.5" x14ac:dyDescent="0.35">
      <c r="A4" s="189" t="s">
        <v>294</v>
      </c>
      <c r="B4" s="136" t="s">
        <v>102</v>
      </c>
      <c r="C4" s="136" t="s">
        <v>100</v>
      </c>
      <c r="D4" s="136" t="s">
        <v>64</v>
      </c>
      <c r="E4" s="136" t="s">
        <v>89</v>
      </c>
      <c r="F4" s="136" t="s">
        <v>101</v>
      </c>
      <c r="G4" s="136" t="s">
        <v>300</v>
      </c>
    </row>
    <row r="5" spans="1:7" ht="14.5" x14ac:dyDescent="0.35">
      <c r="A5" s="188" t="s">
        <v>243</v>
      </c>
      <c r="B5" s="224">
        <v>10.014405</v>
      </c>
      <c r="C5" s="224">
        <v>48.977529999999987</v>
      </c>
      <c r="D5" s="224">
        <v>8.974497999999997</v>
      </c>
      <c r="E5" s="224">
        <v>0.75495000000000001</v>
      </c>
      <c r="F5" s="224">
        <v>3.6766449999999997</v>
      </c>
      <c r="G5" s="224">
        <v>72.398027999999968</v>
      </c>
    </row>
    <row r="6" spans="1:7" ht="14.5" x14ac:dyDescent="0.35">
      <c r="A6" s="188" t="s">
        <v>267</v>
      </c>
      <c r="B6" s="224">
        <v>27.877521085041742</v>
      </c>
      <c r="C6" s="224">
        <v>5.3400936342098095</v>
      </c>
      <c r="D6" s="224">
        <v>0.69892104848420444</v>
      </c>
      <c r="E6" s="224">
        <v>10.152504085420521</v>
      </c>
      <c r="F6" s="224">
        <v>7.2702142175578564</v>
      </c>
      <c r="G6" s="224">
        <v>51.339254070714126</v>
      </c>
    </row>
    <row r="7" spans="1:7" ht="14.5" x14ac:dyDescent="0.35">
      <c r="A7" s="188" t="s">
        <v>295</v>
      </c>
      <c r="B7" s="224">
        <v>3.1265999999999985</v>
      </c>
      <c r="C7" s="224">
        <v>0.7048730000000003</v>
      </c>
      <c r="D7" s="224">
        <v>0.51625400000000088</v>
      </c>
      <c r="E7" s="224">
        <v>2.140827999999992</v>
      </c>
      <c r="F7" s="224">
        <v>0.5922620000000004</v>
      </c>
      <c r="G7" s="224">
        <v>7.0808169999999926</v>
      </c>
    </row>
    <row r="8" spans="1:7" ht="14.5" x14ac:dyDescent="0.35">
      <c r="A8" s="188" t="s">
        <v>266</v>
      </c>
      <c r="B8" s="224">
        <v>14.748708999999986</v>
      </c>
      <c r="C8" s="224">
        <v>22.80666999999994</v>
      </c>
      <c r="D8" s="224">
        <v>7.7558400000000036</v>
      </c>
      <c r="E8" s="224">
        <v>42.633749999999999</v>
      </c>
      <c r="F8" s="224">
        <v>16.719262999999987</v>
      </c>
      <c r="G8" s="224">
        <v>104.66423199999991</v>
      </c>
    </row>
    <row r="9" spans="1:7" ht="14.5" x14ac:dyDescent="0.35">
      <c r="A9" s="188" t="s">
        <v>270</v>
      </c>
      <c r="B9" s="224">
        <v>0.45</v>
      </c>
      <c r="C9" s="224">
        <v>8.4116990000000005</v>
      </c>
      <c r="D9" s="224">
        <v>4.0903980000000004</v>
      </c>
      <c r="E9" s="224">
        <v>4.8874000000000004</v>
      </c>
      <c r="F9" s="224">
        <v>3.0000000000000001E-3</v>
      </c>
      <c r="G9" s="224">
        <v>17.842497000000002</v>
      </c>
    </row>
    <row r="10" spans="1:7" ht="14.5" x14ac:dyDescent="0.35">
      <c r="A10" s="188" t="s">
        <v>297</v>
      </c>
      <c r="B10" s="224">
        <v>0.46922499999999995</v>
      </c>
      <c r="C10" s="224">
        <v>0.67689799999999989</v>
      </c>
      <c r="D10" s="224">
        <v>0.21091000000000001</v>
      </c>
      <c r="E10" s="224">
        <v>2.3485239999999985</v>
      </c>
      <c r="F10" s="224">
        <v>0.87147100000000011</v>
      </c>
      <c r="G10" s="224">
        <v>4.5770279999999985</v>
      </c>
    </row>
    <row r="11" spans="1:7" ht="14.5" x14ac:dyDescent="0.35">
      <c r="A11" s="189" t="s">
        <v>1</v>
      </c>
      <c r="B11" s="227">
        <v>56.68646008504173</v>
      </c>
      <c r="C11" s="227">
        <v>86.917763634209734</v>
      </c>
      <c r="D11" s="227">
        <v>22.246821048484204</v>
      </c>
      <c r="E11" s="227">
        <v>62.917956085420514</v>
      </c>
      <c r="F11" s="227">
        <v>29.132855217557843</v>
      </c>
      <c r="G11" s="227">
        <v>257.90185607071402</v>
      </c>
    </row>
  </sheetData>
  <mergeCells count="1">
    <mergeCell ref="B3:G3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 codeName="Sheet22"/>
  <dimension ref="A1:H28"/>
  <sheetViews>
    <sheetView workbookViewId="0"/>
  </sheetViews>
  <sheetFormatPr defaultColWidth="8.6328125" defaultRowHeight="12.5" x14ac:dyDescent="0.25"/>
  <cols>
    <col min="1" max="1" width="12.6328125" customWidth="1"/>
    <col min="2" max="2" width="10.6328125" bestFit="1" customWidth="1"/>
    <col min="3" max="3" width="8.453125" style="1" customWidth="1"/>
    <col min="4" max="4" width="7.6328125" style="1" bestFit="1" customWidth="1"/>
    <col min="5" max="5" width="7.90625" style="1" bestFit="1" customWidth="1"/>
    <col min="6" max="6" width="7.6328125" bestFit="1" customWidth="1"/>
  </cols>
  <sheetData>
    <row r="1" spans="1:8" ht="14.5" x14ac:dyDescent="0.35">
      <c r="A1" s="50" t="s">
        <v>802</v>
      </c>
      <c r="B1" s="50"/>
      <c r="C1" s="57"/>
      <c r="D1" s="57"/>
      <c r="E1" s="57"/>
      <c r="F1" s="45"/>
      <c r="G1" s="45"/>
      <c r="H1" s="45"/>
    </row>
    <row r="3" spans="1:8" ht="13" x14ac:dyDescent="0.3">
      <c r="A3" s="80" t="s">
        <v>125</v>
      </c>
      <c r="B3" s="1"/>
      <c r="C3" s="402" t="s">
        <v>121</v>
      </c>
      <c r="D3" s="402"/>
      <c r="E3" s="402"/>
      <c r="F3" s="402"/>
    </row>
    <row r="4" spans="1:8" ht="13" x14ac:dyDescent="0.3">
      <c r="A4" s="402" t="s">
        <v>122</v>
      </c>
      <c r="B4" s="402"/>
      <c r="C4" s="10" t="s">
        <v>111</v>
      </c>
      <c r="D4" s="10" t="s">
        <v>112</v>
      </c>
      <c r="E4" s="10" t="s">
        <v>113</v>
      </c>
      <c r="F4" s="10" t="s">
        <v>115</v>
      </c>
    </row>
    <row r="5" spans="1:8" ht="15" x14ac:dyDescent="0.3">
      <c r="A5" s="10"/>
      <c r="B5" s="10" t="s">
        <v>119</v>
      </c>
      <c r="C5" s="37">
        <v>0.20609311121338764</v>
      </c>
      <c r="D5" s="37">
        <v>0.24019191104923784</v>
      </c>
      <c r="E5" s="37">
        <v>0.22985644834190316</v>
      </c>
      <c r="F5" s="37">
        <v>0.30667822240829035</v>
      </c>
    </row>
    <row r="6" spans="1:8" ht="15" x14ac:dyDescent="0.3">
      <c r="A6" s="10" t="s">
        <v>117</v>
      </c>
      <c r="B6" s="10" t="s">
        <v>164</v>
      </c>
      <c r="C6" s="37">
        <v>0.23259608479991084</v>
      </c>
      <c r="D6" s="37">
        <v>0.27889938170293843</v>
      </c>
      <c r="E6" s="37">
        <v>0.27564607052273032</v>
      </c>
      <c r="F6" s="37">
        <v>0.29637108719296323</v>
      </c>
    </row>
    <row r="7" spans="1:8" ht="15" x14ac:dyDescent="0.3">
      <c r="A7" s="10" t="s">
        <v>165</v>
      </c>
      <c r="B7" s="10" t="s">
        <v>120</v>
      </c>
      <c r="C7" s="37">
        <v>0.26710158735676165</v>
      </c>
      <c r="D7" s="37">
        <v>0.28494012242655375</v>
      </c>
      <c r="E7" s="37">
        <v>0.32287845431801221</v>
      </c>
      <c r="F7" s="37">
        <v>0.36109921175471787</v>
      </c>
    </row>
    <row r="8" spans="1:8" ht="15" x14ac:dyDescent="0.3">
      <c r="A8" s="10" t="s">
        <v>118</v>
      </c>
      <c r="B8" s="10" t="s">
        <v>166</v>
      </c>
      <c r="C8" s="37">
        <v>0.28996070566623805</v>
      </c>
      <c r="D8" s="37">
        <v>0.33858300971557853</v>
      </c>
      <c r="E8" s="37">
        <v>0.39048071925683625</v>
      </c>
      <c r="F8" s="37">
        <v>0.42918298963296825</v>
      </c>
    </row>
    <row r="9" spans="1:8" ht="15" x14ac:dyDescent="0.3">
      <c r="A9" s="10" t="s">
        <v>167</v>
      </c>
      <c r="B9" s="10"/>
      <c r="C9" s="37">
        <v>0.36359351767578146</v>
      </c>
      <c r="D9" s="37">
        <v>0.41170719243717768</v>
      </c>
      <c r="E9" s="37">
        <v>0.43776530850740519</v>
      </c>
      <c r="F9" s="37">
        <v>0.4715568025733618</v>
      </c>
    </row>
    <row r="10" spans="1:8" ht="13" x14ac:dyDescent="0.3">
      <c r="A10" s="10"/>
      <c r="B10" s="10"/>
      <c r="C10" s="37"/>
      <c r="D10" s="37"/>
      <c r="E10" s="37"/>
      <c r="F10" s="37"/>
    </row>
    <row r="11" spans="1:8" ht="13" x14ac:dyDescent="0.3">
      <c r="A11" s="10"/>
      <c r="B11" s="10"/>
      <c r="C11" s="37"/>
      <c r="D11" s="37"/>
      <c r="E11" s="37"/>
      <c r="F11" s="37"/>
    </row>
    <row r="12" spans="1:8" ht="13" x14ac:dyDescent="0.3">
      <c r="A12" s="80" t="s">
        <v>124</v>
      </c>
      <c r="C12" s="402" t="s">
        <v>121</v>
      </c>
      <c r="D12" s="402"/>
      <c r="E12" s="402"/>
      <c r="F12" s="402"/>
    </row>
    <row r="13" spans="1:8" ht="13" x14ac:dyDescent="0.3">
      <c r="A13" s="402" t="s">
        <v>122</v>
      </c>
      <c r="B13" s="402"/>
      <c r="C13" s="10" t="s">
        <v>111</v>
      </c>
      <c r="D13" s="10" t="s">
        <v>112</v>
      </c>
      <c r="E13" s="10" t="s">
        <v>113</v>
      </c>
      <c r="F13" s="10" t="s">
        <v>115</v>
      </c>
    </row>
    <row r="14" spans="1:8" ht="15" x14ac:dyDescent="0.3">
      <c r="A14" s="10"/>
      <c r="B14" s="10" t="s">
        <v>119</v>
      </c>
      <c r="C14" s="79">
        <v>5</v>
      </c>
      <c r="D14" s="79">
        <v>4</v>
      </c>
      <c r="E14" s="79">
        <v>11</v>
      </c>
      <c r="F14" s="79">
        <v>16</v>
      </c>
    </row>
    <row r="15" spans="1:8" ht="15" x14ac:dyDescent="0.3">
      <c r="A15" s="10" t="s">
        <v>117</v>
      </c>
      <c r="B15" s="10" t="s">
        <v>164</v>
      </c>
      <c r="C15" s="79">
        <v>18</v>
      </c>
      <c r="D15" s="79">
        <v>23</v>
      </c>
      <c r="E15" s="79">
        <v>17</v>
      </c>
      <c r="F15" s="79">
        <v>53</v>
      </c>
    </row>
    <row r="16" spans="1:8" ht="15" x14ac:dyDescent="0.3">
      <c r="A16" s="10" t="s">
        <v>165</v>
      </c>
      <c r="B16" s="10" t="s">
        <v>120</v>
      </c>
      <c r="C16" s="79">
        <v>122</v>
      </c>
      <c r="D16" s="79">
        <v>63</v>
      </c>
      <c r="E16" s="79">
        <v>95</v>
      </c>
      <c r="F16" s="79">
        <v>102</v>
      </c>
    </row>
    <row r="17" spans="1:6" ht="15" x14ac:dyDescent="0.3">
      <c r="A17" s="10" t="s">
        <v>118</v>
      </c>
      <c r="B17" s="10" t="s">
        <v>166</v>
      </c>
      <c r="C17" s="79">
        <v>74</v>
      </c>
      <c r="D17" s="79">
        <v>36</v>
      </c>
      <c r="E17" s="79">
        <v>58</v>
      </c>
      <c r="F17" s="79">
        <v>44</v>
      </c>
    </row>
    <row r="18" spans="1:6" ht="15" x14ac:dyDescent="0.3">
      <c r="A18" s="10" t="s">
        <v>167</v>
      </c>
      <c r="B18" s="10"/>
      <c r="C18" s="79">
        <v>50</v>
      </c>
      <c r="D18" s="79">
        <v>32</v>
      </c>
      <c r="E18" s="79">
        <v>34</v>
      </c>
      <c r="F18" s="79">
        <v>29</v>
      </c>
    </row>
    <row r="19" spans="1:6" ht="13" x14ac:dyDescent="0.3">
      <c r="A19" s="10"/>
      <c r="B19" s="10"/>
      <c r="C19" s="79"/>
      <c r="D19" s="79"/>
      <c r="E19" s="79"/>
      <c r="F19" s="79"/>
    </row>
    <row r="20" spans="1:6" ht="13" x14ac:dyDescent="0.3">
      <c r="A20" s="10"/>
      <c r="B20" s="10"/>
      <c r="C20" s="79"/>
      <c r="D20" s="79"/>
      <c r="E20" s="79"/>
      <c r="F20" s="79"/>
    </row>
    <row r="21" spans="1:6" ht="13" x14ac:dyDescent="0.3">
      <c r="A21" s="80" t="s">
        <v>123</v>
      </c>
      <c r="C21" s="402" t="s">
        <v>121</v>
      </c>
      <c r="D21" s="402"/>
      <c r="E21" s="402"/>
      <c r="F21" s="402"/>
    </row>
    <row r="22" spans="1:6" ht="13" x14ac:dyDescent="0.3">
      <c r="A22" s="402" t="s">
        <v>122</v>
      </c>
      <c r="B22" s="402"/>
      <c r="C22" s="10" t="s">
        <v>111</v>
      </c>
      <c r="D22" s="10" t="s">
        <v>112</v>
      </c>
      <c r="E22" s="10" t="s">
        <v>113</v>
      </c>
      <c r="F22" s="10" t="s">
        <v>115</v>
      </c>
    </row>
    <row r="23" spans="1:6" ht="15" x14ac:dyDescent="0.3">
      <c r="A23" s="10"/>
      <c r="B23" s="10" t="s">
        <v>119</v>
      </c>
      <c r="C23" s="79">
        <v>148.07499999999999</v>
      </c>
      <c r="D23" s="79">
        <v>497.9</v>
      </c>
      <c r="E23" s="79">
        <v>1027.95</v>
      </c>
      <c r="F23" s="79">
        <v>1200.8499999999999</v>
      </c>
    </row>
    <row r="24" spans="1:6" ht="15" x14ac:dyDescent="0.3">
      <c r="A24" s="10" t="s">
        <v>117</v>
      </c>
      <c r="B24" s="10" t="s">
        <v>164</v>
      </c>
      <c r="C24" s="79">
        <v>437.62</v>
      </c>
      <c r="D24" s="79">
        <v>2245.88</v>
      </c>
      <c r="E24" s="79">
        <v>1492.1100000000001</v>
      </c>
      <c r="F24" s="79">
        <v>1941.13</v>
      </c>
    </row>
    <row r="25" spans="1:6" ht="15" x14ac:dyDescent="0.3">
      <c r="A25" s="10" t="s">
        <v>165</v>
      </c>
      <c r="B25" s="10" t="s">
        <v>120</v>
      </c>
      <c r="C25" s="79">
        <v>7962.6600000000026</v>
      </c>
      <c r="D25" s="79">
        <v>7086.9999999999991</v>
      </c>
      <c r="E25" s="79">
        <v>9843.4900000000016</v>
      </c>
      <c r="F25" s="79">
        <v>10741.269999999999</v>
      </c>
    </row>
    <row r="26" spans="1:6" ht="15" x14ac:dyDescent="0.3">
      <c r="A26" s="10" t="s">
        <v>118</v>
      </c>
      <c r="B26" s="10" t="s">
        <v>166</v>
      </c>
      <c r="C26" s="79">
        <v>3709.59</v>
      </c>
      <c r="D26" s="79">
        <v>4401.9850000000006</v>
      </c>
      <c r="E26" s="79">
        <v>7580.681999999998</v>
      </c>
      <c r="F26" s="79">
        <v>5974.8329999999996</v>
      </c>
    </row>
    <row r="27" spans="1:6" ht="15" x14ac:dyDescent="0.3">
      <c r="A27" s="10" t="s">
        <v>167</v>
      </c>
      <c r="B27" s="10"/>
      <c r="C27" s="79">
        <v>4521.8799999999992</v>
      </c>
      <c r="D27" s="79">
        <v>4661.1749999999993</v>
      </c>
      <c r="E27" s="79">
        <v>5620.4900000000007</v>
      </c>
      <c r="F27" s="79">
        <v>4827.1449999999995</v>
      </c>
    </row>
    <row r="28" spans="1:6" x14ac:dyDescent="0.25">
      <c r="C28" s="79"/>
      <c r="D28" s="79"/>
      <c r="E28" s="79"/>
      <c r="F28" s="79"/>
    </row>
  </sheetData>
  <mergeCells count="6">
    <mergeCell ref="C3:F3"/>
    <mergeCell ref="A4:B4"/>
    <mergeCell ref="C12:F12"/>
    <mergeCell ref="A13:B13"/>
    <mergeCell ref="A22:B22"/>
    <mergeCell ref="C21:F21"/>
  </mergeCells>
  <pageMargins left="0.75" right="0.75" top="1" bottom="1" header="0.5" footer="0.5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 codeName="Sheet23"/>
  <dimension ref="A1:Q23"/>
  <sheetViews>
    <sheetView workbookViewId="0"/>
  </sheetViews>
  <sheetFormatPr defaultColWidth="8.90625" defaultRowHeight="12.5" x14ac:dyDescent="0.25"/>
  <cols>
    <col min="1" max="1" width="8.90625" style="53"/>
    <col min="2" max="2" width="7.453125" style="53" customWidth="1"/>
    <col min="3" max="3" width="7.6328125" style="53" bestFit="1" customWidth="1"/>
    <col min="4" max="4" width="6.453125" style="53" bestFit="1" customWidth="1"/>
    <col min="5" max="5" width="7.36328125" style="53" bestFit="1" customWidth="1"/>
    <col min="6" max="6" width="5.08984375" style="53" customWidth="1"/>
    <col min="7" max="7" width="6.81640625" style="53" customWidth="1"/>
    <col min="8" max="8" width="7.6328125" style="53" bestFit="1" customWidth="1"/>
    <col min="9" max="9" width="6.453125" style="53" bestFit="1" customWidth="1"/>
    <col min="10" max="10" width="7.36328125" style="53" bestFit="1" customWidth="1"/>
    <col min="11" max="11" width="5.1796875" style="53" customWidth="1"/>
    <col min="12" max="12" width="7.36328125" style="53" customWidth="1"/>
    <col min="13" max="13" width="7.6328125" style="53" bestFit="1" customWidth="1"/>
    <col min="14" max="14" width="6.453125" style="53" bestFit="1" customWidth="1"/>
    <col min="15" max="15" width="7.36328125" style="53" bestFit="1" customWidth="1"/>
    <col min="16" max="16384" width="8.90625" style="53"/>
  </cols>
  <sheetData>
    <row r="1" spans="1:17" ht="14.5" x14ac:dyDescent="0.35">
      <c r="A1" s="50" t="s">
        <v>801</v>
      </c>
    </row>
    <row r="2" spans="1:17" ht="13" x14ac:dyDescent="0.3">
      <c r="A2" s="81"/>
    </row>
    <row r="3" spans="1:17" ht="13" x14ac:dyDescent="0.3">
      <c r="B3" s="3" t="s">
        <v>126</v>
      </c>
      <c r="G3" s="3" t="s">
        <v>123</v>
      </c>
      <c r="L3" s="3" t="s">
        <v>124</v>
      </c>
    </row>
    <row r="4" spans="1:17" x14ac:dyDescent="0.25">
      <c r="B4" s="402" t="s">
        <v>121</v>
      </c>
      <c r="C4" s="402"/>
      <c r="D4" s="402"/>
      <c r="E4" s="402"/>
      <c r="G4" s="402" t="s">
        <v>121</v>
      </c>
      <c r="H4" s="402"/>
      <c r="I4" s="402"/>
      <c r="J4" s="402"/>
      <c r="L4" s="402" t="s">
        <v>121</v>
      </c>
      <c r="M4" s="402"/>
      <c r="N4" s="402"/>
      <c r="O4" s="402"/>
    </row>
    <row r="5" spans="1:17" ht="13" x14ac:dyDescent="0.3">
      <c r="A5" s="84" t="s">
        <v>127</v>
      </c>
      <c r="B5" s="10" t="s">
        <v>111</v>
      </c>
      <c r="C5" s="10" t="s">
        <v>112</v>
      </c>
      <c r="D5" s="10" t="s">
        <v>113</v>
      </c>
      <c r="E5" s="10" t="s">
        <v>115</v>
      </c>
      <c r="G5" s="10" t="s">
        <v>111</v>
      </c>
      <c r="H5" s="10" t="s">
        <v>112</v>
      </c>
      <c r="I5" s="10" t="s">
        <v>113</v>
      </c>
      <c r="J5" s="10" t="s">
        <v>115</v>
      </c>
      <c r="L5" s="10" t="s">
        <v>111</v>
      </c>
      <c r="M5" s="10" t="s">
        <v>112</v>
      </c>
      <c r="N5" s="10" t="s">
        <v>113</v>
      </c>
      <c r="O5" s="10" t="s">
        <v>115</v>
      </c>
    </row>
    <row r="6" spans="1:17" ht="13" x14ac:dyDescent="0.25">
      <c r="A6" s="281" t="s">
        <v>45</v>
      </c>
      <c r="B6" s="82">
        <v>0.25331843945803106</v>
      </c>
      <c r="C6" s="82"/>
      <c r="D6" s="82">
        <v>0.20085245804423887</v>
      </c>
      <c r="E6" s="82">
        <v>0.24655063228572824</v>
      </c>
      <c r="G6" s="83">
        <v>39.119999999999997</v>
      </c>
      <c r="H6" s="83"/>
      <c r="I6" s="83">
        <v>231</v>
      </c>
      <c r="J6" s="83">
        <v>555.46999999999991</v>
      </c>
      <c r="K6" s="60"/>
      <c r="L6" s="83">
        <v>4</v>
      </c>
      <c r="M6" s="83"/>
      <c r="N6" s="83">
        <v>4</v>
      </c>
      <c r="O6" s="83">
        <v>13</v>
      </c>
      <c r="Q6" s="279"/>
    </row>
    <row r="7" spans="1:17" ht="13" x14ac:dyDescent="0.25">
      <c r="A7" s="281" t="s">
        <v>46</v>
      </c>
      <c r="B7" s="82">
        <v>0.20818608248013856</v>
      </c>
      <c r="C7" s="82">
        <v>0.24750409307550489</v>
      </c>
      <c r="D7" s="82">
        <v>0.1929691476489615</v>
      </c>
      <c r="E7" s="82">
        <v>0.26475586374086507</v>
      </c>
      <c r="G7" s="83">
        <v>139.35</v>
      </c>
      <c r="H7" s="83">
        <v>336.24</v>
      </c>
      <c r="I7" s="83">
        <v>111.78</v>
      </c>
      <c r="J7" s="83">
        <v>332.56</v>
      </c>
      <c r="K7" s="60"/>
      <c r="L7" s="83">
        <v>6</v>
      </c>
      <c r="M7" s="83">
        <v>4</v>
      </c>
      <c r="N7" s="83">
        <v>3</v>
      </c>
      <c r="O7" s="83">
        <v>9</v>
      </c>
      <c r="Q7" s="279"/>
    </row>
    <row r="8" spans="1:17" ht="13" x14ac:dyDescent="0.25">
      <c r="A8" s="281" t="s">
        <v>47</v>
      </c>
      <c r="B8" s="82">
        <v>0.26394688042112818</v>
      </c>
      <c r="C8" s="82">
        <v>0.27386014321337965</v>
      </c>
      <c r="D8" s="82">
        <v>0.27080773095646687</v>
      </c>
      <c r="E8" s="82">
        <v>0.29661645590479652</v>
      </c>
      <c r="G8" s="83">
        <v>114.5</v>
      </c>
      <c r="H8" s="83">
        <v>193.88</v>
      </c>
      <c r="I8" s="83">
        <v>671.48</v>
      </c>
      <c r="J8" s="83">
        <v>653.11000000000013</v>
      </c>
      <c r="K8" s="60"/>
      <c r="L8" s="83">
        <v>4</v>
      </c>
      <c r="M8" s="83">
        <v>4</v>
      </c>
      <c r="N8" s="83">
        <v>6</v>
      </c>
      <c r="O8" s="83">
        <v>11</v>
      </c>
      <c r="Q8" s="279"/>
    </row>
    <row r="9" spans="1:17" ht="13" x14ac:dyDescent="0.25">
      <c r="A9" s="281" t="s">
        <v>48</v>
      </c>
      <c r="B9" s="82">
        <v>0.27696945763955189</v>
      </c>
      <c r="C9" s="82">
        <v>0.29557433171972997</v>
      </c>
      <c r="D9" s="82">
        <v>0.33177581863619354</v>
      </c>
      <c r="E9" s="82">
        <v>0.37123657551210992</v>
      </c>
      <c r="G9" s="83">
        <v>178.65</v>
      </c>
      <c r="H9" s="83">
        <v>694.41000000000008</v>
      </c>
      <c r="I9" s="83">
        <v>638.12</v>
      </c>
      <c r="J9" s="83">
        <v>820.95</v>
      </c>
      <c r="K9" s="60"/>
      <c r="L9" s="83">
        <v>5</v>
      </c>
      <c r="M9" s="83">
        <v>7</v>
      </c>
      <c r="N9" s="83">
        <v>6</v>
      </c>
      <c r="O9" s="83">
        <v>9</v>
      </c>
      <c r="Q9" s="279"/>
    </row>
    <row r="10" spans="1:17" ht="13" x14ac:dyDescent="0.25">
      <c r="A10" s="282">
        <v>2006</v>
      </c>
      <c r="B10" s="82">
        <v>0.27696593011412057</v>
      </c>
      <c r="C10" s="82">
        <v>0.26728844139698466</v>
      </c>
      <c r="D10" s="82">
        <v>0.30180914042709844</v>
      </c>
      <c r="E10" s="82">
        <v>0.30606020929297434</v>
      </c>
      <c r="G10" s="83">
        <v>362.45</v>
      </c>
      <c r="H10" s="83">
        <v>275.10000000000002</v>
      </c>
      <c r="I10" s="83">
        <v>618.17999999999995</v>
      </c>
      <c r="J10" s="83">
        <v>319.10000000000002</v>
      </c>
      <c r="K10" s="60"/>
      <c r="L10" s="83">
        <v>7</v>
      </c>
      <c r="M10" s="83">
        <v>3</v>
      </c>
      <c r="N10" s="83">
        <v>9</v>
      </c>
      <c r="O10" s="83">
        <v>16</v>
      </c>
      <c r="Q10" s="280"/>
    </row>
    <row r="11" spans="1:17" ht="13" x14ac:dyDescent="0.25">
      <c r="A11" s="281">
        <f>A10+1</f>
        <v>2007</v>
      </c>
      <c r="B11" s="82">
        <v>0.3045795959533017</v>
      </c>
      <c r="C11" s="82">
        <v>0.28496687660628922</v>
      </c>
      <c r="D11" s="82">
        <v>0.31090977359423011</v>
      </c>
      <c r="E11" s="82">
        <v>0.33749835375808662</v>
      </c>
      <c r="G11" s="83">
        <v>395.7</v>
      </c>
      <c r="H11" s="83">
        <v>1963.6</v>
      </c>
      <c r="I11" s="83">
        <v>1419.2000000000003</v>
      </c>
      <c r="J11" s="83">
        <v>1375.8</v>
      </c>
      <c r="K11" s="60"/>
      <c r="L11" s="83">
        <v>5</v>
      </c>
      <c r="M11" s="83">
        <v>10</v>
      </c>
      <c r="N11" s="83">
        <v>11</v>
      </c>
      <c r="O11" s="83">
        <v>12</v>
      </c>
      <c r="Q11" s="279"/>
    </row>
    <row r="12" spans="1:17" ht="13" x14ac:dyDescent="0.25">
      <c r="A12" s="281">
        <f t="shared" ref="A12:A21" si="0">A11+1</f>
        <v>2008</v>
      </c>
      <c r="B12" s="82">
        <v>0.23526434284850573</v>
      </c>
      <c r="C12" s="82">
        <v>0.28061172335149182</v>
      </c>
      <c r="D12" s="82">
        <v>0.3086458344324079</v>
      </c>
      <c r="E12" s="82">
        <v>0.33529284734032233</v>
      </c>
      <c r="G12" s="83">
        <v>749.19999999999993</v>
      </c>
      <c r="H12" s="83">
        <v>1361.55</v>
      </c>
      <c r="I12" s="83">
        <v>2554.3000000000002</v>
      </c>
      <c r="J12" s="83">
        <v>3041.2999999999997</v>
      </c>
      <c r="K12" s="60"/>
      <c r="L12" s="83">
        <v>13</v>
      </c>
      <c r="M12" s="83">
        <v>14</v>
      </c>
      <c r="N12" s="83">
        <v>24</v>
      </c>
      <c r="O12" s="83">
        <v>35</v>
      </c>
      <c r="Q12" s="279"/>
    </row>
    <row r="13" spans="1:17" ht="13" x14ac:dyDescent="0.25">
      <c r="A13" s="281">
        <f t="shared" si="0"/>
        <v>2009</v>
      </c>
      <c r="B13" s="82">
        <v>0.25534459475089816</v>
      </c>
      <c r="C13" s="82">
        <v>0.28439275272143966</v>
      </c>
      <c r="D13" s="82">
        <v>0.32130280228145669</v>
      </c>
      <c r="E13" s="82">
        <v>0.35254122584730374</v>
      </c>
      <c r="G13" s="83">
        <v>2378.5500000000002</v>
      </c>
      <c r="H13" s="83">
        <v>2716.7999999999997</v>
      </c>
      <c r="I13" s="83">
        <v>2831.06</v>
      </c>
      <c r="J13" s="83">
        <v>1728.45</v>
      </c>
      <c r="K13" s="60"/>
      <c r="L13" s="83">
        <v>39</v>
      </c>
      <c r="M13" s="83">
        <v>20</v>
      </c>
      <c r="N13" s="83">
        <v>27</v>
      </c>
      <c r="O13" s="83">
        <v>22</v>
      </c>
      <c r="Q13" s="279"/>
    </row>
    <row r="14" spans="1:17" ht="13" x14ac:dyDescent="0.25">
      <c r="A14" s="281">
        <f t="shared" si="0"/>
        <v>2010</v>
      </c>
      <c r="B14" s="82">
        <v>0.2887327120153978</v>
      </c>
      <c r="C14" s="82">
        <v>0.29775058304697111</v>
      </c>
      <c r="D14" s="82">
        <v>0.33762367299567841</v>
      </c>
      <c r="E14" s="82">
        <v>0.36075429327802372</v>
      </c>
      <c r="G14" s="83">
        <v>1154.0500000000002</v>
      </c>
      <c r="H14" s="83">
        <v>1669.9</v>
      </c>
      <c r="I14" s="83">
        <v>791.6</v>
      </c>
      <c r="J14" s="83">
        <v>1035.6000000000001</v>
      </c>
      <c r="K14" s="60"/>
      <c r="L14" s="83">
        <v>18</v>
      </c>
      <c r="M14" s="83">
        <v>14</v>
      </c>
      <c r="N14" s="83">
        <v>10</v>
      </c>
      <c r="O14" s="83">
        <v>11</v>
      </c>
      <c r="Q14" s="279"/>
    </row>
    <row r="15" spans="1:17" ht="13" x14ac:dyDescent="0.25">
      <c r="A15" s="281">
        <f t="shared" si="0"/>
        <v>2011</v>
      </c>
      <c r="B15" s="82">
        <v>0.28802256716721009</v>
      </c>
      <c r="C15" s="82">
        <v>0.29562280528144858</v>
      </c>
      <c r="D15" s="82">
        <v>0.30970711516972493</v>
      </c>
      <c r="E15" s="82">
        <v>0.36459810418342009</v>
      </c>
      <c r="G15" s="83">
        <v>1670.6499999999999</v>
      </c>
      <c r="H15" s="83">
        <v>1546.9500000000003</v>
      </c>
      <c r="I15" s="83">
        <v>1694.1999999999996</v>
      </c>
      <c r="J15" s="83">
        <v>984.6</v>
      </c>
      <c r="K15" s="60"/>
      <c r="L15" s="83">
        <v>37</v>
      </c>
      <c r="M15" s="83">
        <v>18</v>
      </c>
      <c r="N15" s="83">
        <v>15</v>
      </c>
      <c r="O15" s="83">
        <v>13</v>
      </c>
      <c r="Q15" s="279"/>
    </row>
    <row r="16" spans="1:17" ht="13" x14ac:dyDescent="0.25">
      <c r="A16" s="281">
        <f t="shared" si="0"/>
        <v>2012</v>
      </c>
      <c r="B16" s="82">
        <v>0.28481942762255541</v>
      </c>
      <c r="C16" s="82">
        <v>0.34106833702621486</v>
      </c>
      <c r="D16" s="82">
        <v>0.35767823587747533</v>
      </c>
      <c r="E16" s="82">
        <v>0.40073895487619554</v>
      </c>
      <c r="G16" s="83">
        <v>4856.7649999999994</v>
      </c>
      <c r="H16" s="83">
        <v>2809.4900000000007</v>
      </c>
      <c r="I16" s="83">
        <v>3373.1299999999997</v>
      </c>
      <c r="J16" s="83">
        <v>2539.92</v>
      </c>
      <c r="K16" s="60"/>
      <c r="L16" s="83">
        <v>67</v>
      </c>
      <c r="M16" s="83">
        <v>24</v>
      </c>
      <c r="N16" s="83">
        <v>32</v>
      </c>
      <c r="O16" s="83">
        <v>24</v>
      </c>
      <c r="Q16" s="279"/>
    </row>
    <row r="17" spans="1:17" ht="13" x14ac:dyDescent="0.25">
      <c r="A17" s="281">
        <f t="shared" si="0"/>
        <v>2013</v>
      </c>
      <c r="B17" s="82">
        <v>0.34788216668375588</v>
      </c>
      <c r="C17" s="82"/>
      <c r="D17" s="82"/>
      <c r="E17" s="82">
        <v>0.35103434991372856</v>
      </c>
      <c r="G17" s="83">
        <v>370.07</v>
      </c>
      <c r="H17" s="83"/>
      <c r="I17" s="83"/>
      <c r="J17" s="83">
        <v>389.95000000000005</v>
      </c>
      <c r="K17" s="60"/>
      <c r="L17" s="83">
        <v>6</v>
      </c>
      <c r="M17" s="83"/>
      <c r="N17" s="83"/>
      <c r="O17" s="83">
        <v>3</v>
      </c>
      <c r="Q17" s="279"/>
    </row>
    <row r="18" spans="1:17" ht="13" x14ac:dyDescent="0.25">
      <c r="A18" s="281">
        <f t="shared" si="0"/>
        <v>2014</v>
      </c>
      <c r="B18" s="82">
        <v>0.34701228258532635</v>
      </c>
      <c r="C18" s="82">
        <v>0.40219490993261464</v>
      </c>
      <c r="D18" s="82">
        <v>0.41584607865711093</v>
      </c>
      <c r="E18" s="82">
        <v>0.45316054110042925</v>
      </c>
      <c r="G18" s="83">
        <v>981.43000000000006</v>
      </c>
      <c r="H18" s="83">
        <v>450.33</v>
      </c>
      <c r="I18" s="83">
        <v>1693.6680000000003</v>
      </c>
      <c r="J18" s="83">
        <v>1966.7700000000002</v>
      </c>
      <c r="K18" s="60"/>
      <c r="L18" s="83">
        <v>12</v>
      </c>
      <c r="M18" s="83">
        <v>6</v>
      </c>
      <c r="N18" s="83">
        <v>14</v>
      </c>
      <c r="O18" s="83">
        <v>13</v>
      </c>
      <c r="Q18" s="279"/>
    </row>
    <row r="19" spans="1:17" ht="13" x14ac:dyDescent="0.25">
      <c r="A19" s="281">
        <f t="shared" si="0"/>
        <v>2015</v>
      </c>
      <c r="B19" s="82">
        <v>0.36271580587279723</v>
      </c>
      <c r="C19" s="82">
        <v>0.40621481556627398</v>
      </c>
      <c r="D19" s="82">
        <v>0.43700065707404834</v>
      </c>
      <c r="E19" s="82">
        <v>0.42241182705161395</v>
      </c>
      <c r="G19" s="83">
        <v>1080.6500000000001</v>
      </c>
      <c r="H19" s="83">
        <v>1556.3700000000001</v>
      </c>
      <c r="I19" s="83">
        <v>3224.3399999999997</v>
      </c>
      <c r="J19" s="83">
        <v>2479.9500000000007</v>
      </c>
      <c r="L19" s="83">
        <v>11</v>
      </c>
      <c r="M19" s="83">
        <v>10</v>
      </c>
      <c r="N19" s="83">
        <v>21</v>
      </c>
      <c r="O19" s="83">
        <v>17</v>
      </c>
      <c r="Q19" s="279"/>
    </row>
    <row r="20" spans="1:17" ht="13" x14ac:dyDescent="0.25">
      <c r="A20" s="281">
        <f t="shared" si="0"/>
        <v>2016</v>
      </c>
      <c r="B20" s="82">
        <v>0.35777177149117062</v>
      </c>
      <c r="C20" s="82">
        <v>0.41502044597457993</v>
      </c>
      <c r="D20" s="82">
        <v>0.42794009980808517</v>
      </c>
      <c r="E20" s="82">
        <v>0.45585299245530753</v>
      </c>
      <c r="G20" s="83">
        <v>1100.9899999999998</v>
      </c>
      <c r="H20" s="83">
        <v>1413.47</v>
      </c>
      <c r="I20" s="83">
        <v>2212.1339999999996</v>
      </c>
      <c r="J20" s="83">
        <v>3476.1779999999999</v>
      </c>
      <c r="L20" s="53">
        <v>18</v>
      </c>
      <c r="M20" s="53">
        <v>10</v>
      </c>
      <c r="N20" s="53">
        <v>15</v>
      </c>
      <c r="O20" s="53">
        <v>19</v>
      </c>
      <c r="Q20" s="279"/>
    </row>
    <row r="21" spans="1:17" ht="13" x14ac:dyDescent="0.25">
      <c r="A21" s="281">
        <f t="shared" si="0"/>
        <v>2017</v>
      </c>
      <c r="B21" s="82">
        <v>0.34120911251290853</v>
      </c>
      <c r="C21" s="82">
        <v>0.38598391701265744</v>
      </c>
      <c r="D21" s="82">
        <v>0.43335319025754004</v>
      </c>
      <c r="E21" s="82">
        <v>0.46693921356085794</v>
      </c>
      <c r="G21" s="83">
        <v>1137.7</v>
      </c>
      <c r="H21" s="83">
        <v>1863.65</v>
      </c>
      <c r="I21" s="83">
        <v>1647.33</v>
      </c>
      <c r="J21" s="83">
        <v>2304.71</v>
      </c>
      <c r="L21" s="53">
        <v>16</v>
      </c>
      <c r="M21" s="53">
        <v>12</v>
      </c>
      <c r="N21" s="53">
        <v>11</v>
      </c>
      <c r="O21" s="53">
        <v>16</v>
      </c>
      <c r="Q21" s="279"/>
    </row>
    <row r="23" spans="1:17" x14ac:dyDescent="0.25">
      <c r="O23" s="276"/>
    </row>
  </sheetData>
  <mergeCells count="3">
    <mergeCell ref="B4:E4"/>
    <mergeCell ref="G4:J4"/>
    <mergeCell ref="L4:O4"/>
  </mergeCells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 codeName="Sheet19"/>
  <dimension ref="A1:M22"/>
  <sheetViews>
    <sheetView workbookViewId="0"/>
  </sheetViews>
  <sheetFormatPr defaultRowHeight="12.5" x14ac:dyDescent="0.25"/>
  <cols>
    <col min="1" max="1" width="16.6328125" customWidth="1"/>
  </cols>
  <sheetData>
    <row r="1" spans="1:13" ht="14.5" x14ac:dyDescent="0.35">
      <c r="A1" s="50" t="s">
        <v>800</v>
      </c>
    </row>
    <row r="3" spans="1:13" ht="13" x14ac:dyDescent="0.3">
      <c r="A3" s="99" t="s">
        <v>162</v>
      </c>
      <c r="B3" s="10">
        <v>2007</v>
      </c>
      <c r="C3" s="10">
        <v>2008</v>
      </c>
      <c r="D3" s="10">
        <v>2009</v>
      </c>
      <c r="E3" s="10">
        <v>2010</v>
      </c>
      <c r="F3" s="10">
        <v>2011</v>
      </c>
      <c r="G3" s="10">
        <v>2012</v>
      </c>
      <c r="H3" s="10">
        <v>2013</v>
      </c>
      <c r="I3" s="10">
        <v>2014</v>
      </c>
      <c r="J3" s="10">
        <v>2015</v>
      </c>
      <c r="K3" s="10">
        <v>2016</v>
      </c>
      <c r="L3" s="10">
        <v>2017</v>
      </c>
      <c r="M3" s="10">
        <v>2018</v>
      </c>
    </row>
    <row r="4" spans="1:13" x14ac:dyDescent="0.25">
      <c r="A4" s="53" t="s">
        <v>87</v>
      </c>
      <c r="B4" s="93">
        <v>1.2487470344150339E-2</v>
      </c>
      <c r="C4" s="93">
        <v>8.3758839648348682E-2</v>
      </c>
      <c r="D4" s="93">
        <v>0.17123456933243797</v>
      </c>
      <c r="E4" s="93">
        <v>7.7148963901117362E-2</v>
      </c>
      <c r="F4" s="93">
        <v>8.4570966854195115E-2</v>
      </c>
      <c r="G4" s="93">
        <v>3.825494460312788E-2</v>
      </c>
      <c r="H4" s="93">
        <v>1.2002163504445934E-2</v>
      </c>
      <c r="I4" s="93">
        <v>5.1978978412261512E-3</v>
      </c>
      <c r="J4" s="93">
        <v>9.53249695894136E-3</v>
      </c>
      <c r="K4" s="93">
        <v>1.566851677637443E-2</v>
      </c>
      <c r="L4" s="93">
        <v>2.1568949334086537E-2</v>
      </c>
      <c r="M4" s="93">
        <v>2.537336663278808E-2</v>
      </c>
    </row>
    <row r="5" spans="1:13" x14ac:dyDescent="0.25">
      <c r="A5" s="53" t="s">
        <v>129</v>
      </c>
      <c r="B5" s="94"/>
      <c r="C5" s="94"/>
      <c r="D5" s="93">
        <v>1.9475755352497834E-2</v>
      </c>
      <c r="E5" s="93">
        <v>3.8820093745648682E-2</v>
      </c>
      <c r="F5" s="93">
        <v>3.1862375051915359E-2</v>
      </c>
      <c r="G5" s="93">
        <v>2.6007322910505889E-2</v>
      </c>
      <c r="H5" s="93">
        <v>4.736436935294356E-2</v>
      </c>
      <c r="I5" s="93">
        <v>5.4731162073617265E-2</v>
      </c>
      <c r="J5" s="93">
        <v>5.4306273892511803E-2</v>
      </c>
      <c r="K5" s="93">
        <v>4.319210201563143E-2</v>
      </c>
      <c r="L5" s="93">
        <v>4.271403916860509E-2</v>
      </c>
      <c r="M5" s="93">
        <v>4.244856432285779E-2</v>
      </c>
    </row>
    <row r="6" spans="1:13" x14ac:dyDescent="0.25">
      <c r="A6" s="53" t="s">
        <v>130</v>
      </c>
      <c r="B6" s="94"/>
      <c r="C6" s="94"/>
      <c r="D6" s="94"/>
      <c r="E6" s="94"/>
      <c r="F6" s="94"/>
      <c r="G6" s="93">
        <v>2.9435581841800104E-3</v>
      </c>
      <c r="H6" s="93">
        <v>1.4050224699414219E-2</v>
      </c>
      <c r="I6" s="93">
        <v>7.3547721599132821E-3</v>
      </c>
      <c r="J6" s="93">
        <v>9.4500583655520286E-3</v>
      </c>
      <c r="K6" s="93">
        <v>5.6703804682054857E-3</v>
      </c>
      <c r="L6" s="93">
        <v>1.0019135268555072E-2</v>
      </c>
      <c r="M6" s="93">
        <v>1.6512750224283206E-2</v>
      </c>
    </row>
    <row r="7" spans="1:13" x14ac:dyDescent="0.25">
      <c r="A7" s="53" t="s">
        <v>86</v>
      </c>
      <c r="B7" s="94"/>
      <c r="C7" s="94"/>
      <c r="D7" s="94"/>
      <c r="E7" s="94"/>
      <c r="F7" s="94"/>
      <c r="G7" s="93">
        <v>1.9865003159233292E-2</v>
      </c>
      <c r="H7" s="93">
        <v>1.9064635419838188E-2</v>
      </c>
      <c r="I7" s="93">
        <v>7.3623411756818767E-3</v>
      </c>
      <c r="J7" s="93">
        <v>3.3054425155903799E-3</v>
      </c>
      <c r="K7" s="93">
        <v>2.1522688680904929E-3</v>
      </c>
      <c r="L7" s="93">
        <v>3.5279391251168456E-3</v>
      </c>
      <c r="M7" s="93">
        <v>1.7766570889114408E-3</v>
      </c>
    </row>
    <row r="8" spans="1:13" x14ac:dyDescent="0.25">
      <c r="A8" s="53" t="s">
        <v>131</v>
      </c>
      <c r="B8" s="94"/>
      <c r="C8" s="94"/>
      <c r="D8" s="94"/>
      <c r="E8" s="94"/>
      <c r="F8" s="94"/>
      <c r="G8" s="94"/>
      <c r="H8" s="94"/>
      <c r="I8" s="93">
        <v>3.2602886157135219E-2</v>
      </c>
      <c r="J8" s="93">
        <v>2.4214782772239984E-2</v>
      </c>
      <c r="K8" s="93">
        <v>4.309114463254507E-2</v>
      </c>
      <c r="L8" s="93">
        <v>2.8521874584210939E-2</v>
      </c>
      <c r="M8" s="93">
        <v>2.7875796809475644E-2</v>
      </c>
    </row>
    <row r="9" spans="1:13" x14ac:dyDescent="0.25">
      <c r="A9" s="53" t="s">
        <v>88</v>
      </c>
      <c r="B9" s="94"/>
      <c r="C9" s="94"/>
      <c r="D9" s="94"/>
      <c r="E9" s="94"/>
      <c r="F9" s="94"/>
      <c r="G9" s="94"/>
      <c r="H9" s="94"/>
      <c r="I9" s="93">
        <v>7.1198866459092364E-3</v>
      </c>
      <c r="J9" s="93">
        <v>9.1977053362219032E-3</v>
      </c>
      <c r="K9" s="93">
        <v>1.609988264032329E-2</v>
      </c>
      <c r="L9" s="93">
        <v>2.8009685745081996E-2</v>
      </c>
      <c r="M9" s="93">
        <v>1.2861354809249373E-2</v>
      </c>
    </row>
    <row r="10" spans="1:13" x14ac:dyDescent="0.25">
      <c r="A10" s="53" t="s">
        <v>161</v>
      </c>
      <c r="B10" s="94"/>
      <c r="C10" s="94"/>
      <c r="D10" s="94"/>
      <c r="E10" s="94"/>
      <c r="F10" s="94"/>
      <c r="G10" s="94"/>
      <c r="H10" s="94"/>
      <c r="I10" s="93"/>
      <c r="J10" s="93">
        <v>4.0411277040270505E-3</v>
      </c>
      <c r="K10" s="93">
        <v>5.3662737564346488E-3</v>
      </c>
      <c r="L10" s="93">
        <v>2.4049214790655285E-3</v>
      </c>
      <c r="M10" s="93">
        <v>1.7308297763813302E-3</v>
      </c>
    </row>
    <row r="11" spans="1:13" ht="13" x14ac:dyDescent="0.3">
      <c r="A11" s="3" t="s">
        <v>132</v>
      </c>
      <c r="B11" s="95">
        <v>1.2487470344150339E-2</v>
      </c>
      <c r="C11" s="95">
        <v>8.3758839648348682E-2</v>
      </c>
      <c r="D11" s="95">
        <v>0.11073084050728335</v>
      </c>
      <c r="E11" s="95">
        <v>6.0199329953255658E-2</v>
      </c>
      <c r="F11" s="95">
        <v>6.0183506117826337E-2</v>
      </c>
      <c r="G11" s="95">
        <v>2.9683917654323034E-2</v>
      </c>
      <c r="H11" s="95">
        <v>2.8561894524880085E-2</v>
      </c>
      <c r="I11" s="95">
        <v>2.3131834759772072E-2</v>
      </c>
      <c r="J11" s="95">
        <v>2.1541340627432667E-2</v>
      </c>
      <c r="K11" s="95">
        <v>2.1024707241680925E-2</v>
      </c>
      <c r="L11" s="95">
        <v>2.5434559402847778E-2</v>
      </c>
      <c r="M11" s="95">
        <v>2.1805212900307309E-2</v>
      </c>
    </row>
    <row r="14" spans="1:13" ht="13" x14ac:dyDescent="0.3">
      <c r="A14" s="99" t="s">
        <v>163</v>
      </c>
      <c r="B14" s="10">
        <v>2007</v>
      </c>
      <c r="C14" s="10">
        <v>2008</v>
      </c>
      <c r="D14" s="10">
        <v>2009</v>
      </c>
      <c r="E14" s="10">
        <v>2010</v>
      </c>
      <c r="F14" s="10">
        <v>2011</v>
      </c>
      <c r="G14" s="10">
        <v>2012</v>
      </c>
      <c r="H14" s="10">
        <v>2013</v>
      </c>
      <c r="I14" s="10">
        <v>2014</v>
      </c>
      <c r="J14" s="10">
        <v>2015</v>
      </c>
      <c r="K14" s="10">
        <v>2016</v>
      </c>
      <c r="L14" s="10">
        <v>2017</v>
      </c>
      <c r="M14" s="10">
        <v>2018</v>
      </c>
    </row>
    <row r="15" spans="1:13" x14ac:dyDescent="0.25">
      <c r="A15" s="53" t="s">
        <v>87</v>
      </c>
      <c r="B15" s="93">
        <v>2.8027380495726579E-2</v>
      </c>
      <c r="C15" s="93">
        <v>4.9603729877291287E-2</v>
      </c>
      <c r="D15" s="93">
        <v>6.0793093917010987E-2</v>
      </c>
      <c r="E15" s="93">
        <v>7.746777430264927E-2</v>
      </c>
      <c r="F15" s="93">
        <v>8.4705708593023094E-2</v>
      </c>
      <c r="G15" s="93">
        <v>9.0965717491160197E-2</v>
      </c>
      <c r="H15" s="93">
        <v>9.0117972837054458E-2</v>
      </c>
      <c r="I15" s="93">
        <v>0.10471101170964238</v>
      </c>
      <c r="J15" s="93">
        <v>0.11718048554772276</v>
      </c>
      <c r="K15" s="93">
        <v>0.151244067657204</v>
      </c>
      <c r="L15" s="93">
        <v>0.17404795001112647</v>
      </c>
      <c r="M15" s="93">
        <v>0.18554924809897907</v>
      </c>
    </row>
    <row r="16" spans="1:13" x14ac:dyDescent="0.25">
      <c r="A16" s="53" t="s">
        <v>129</v>
      </c>
      <c r="B16" s="94"/>
      <c r="C16" s="94"/>
      <c r="D16" s="93">
        <v>2.7143988751262227E-2</v>
      </c>
      <c r="E16" s="93">
        <v>3.4168337280525089E-2</v>
      </c>
      <c r="F16" s="93">
        <v>4.5599013714613598E-2</v>
      </c>
      <c r="G16" s="93">
        <v>6.2175417001617002E-2</v>
      </c>
      <c r="H16" s="93">
        <v>6.8331387544696184E-2</v>
      </c>
      <c r="I16" s="93">
        <v>5.7240947387568165E-2</v>
      </c>
      <c r="J16" s="93">
        <v>6.2205613376864317E-2</v>
      </c>
      <c r="K16" s="93">
        <v>6.8911362558448624E-2</v>
      </c>
      <c r="L16" s="93">
        <v>7.6755120494258519E-2</v>
      </c>
      <c r="M16" s="93">
        <v>7.3434560777117311E-2</v>
      </c>
    </row>
    <row r="17" spans="1:13" x14ac:dyDescent="0.25">
      <c r="A17" s="53" t="s">
        <v>130</v>
      </c>
      <c r="B17" s="94"/>
      <c r="C17" s="94"/>
      <c r="D17" s="94"/>
      <c r="E17" s="94"/>
      <c r="F17" s="94"/>
      <c r="G17" s="93">
        <v>1.8623378091582463E-2</v>
      </c>
      <c r="H17" s="93">
        <v>2.164620932882522E-2</v>
      </c>
      <c r="I17" s="93">
        <v>2.4835858551228492E-2</v>
      </c>
      <c r="J17" s="93">
        <v>2.4232619076369106E-2</v>
      </c>
      <c r="K17" s="93">
        <v>2.4134978529768265E-2</v>
      </c>
      <c r="L17" s="93">
        <v>2.6614043206026068E-2</v>
      </c>
      <c r="M17" s="93">
        <v>2.46108126686405E-2</v>
      </c>
    </row>
    <row r="18" spans="1:13" x14ac:dyDescent="0.25">
      <c r="A18" s="53" t="s">
        <v>86</v>
      </c>
      <c r="B18" s="94"/>
      <c r="C18" s="94"/>
      <c r="D18" s="94"/>
      <c r="E18" s="94"/>
      <c r="F18" s="94"/>
      <c r="G18" s="93">
        <v>1.6859112820211509E-2</v>
      </c>
      <c r="H18" s="93">
        <v>1.8685664326743148E-2</v>
      </c>
      <c r="I18" s="93">
        <v>1.9430245147424283E-2</v>
      </c>
      <c r="J18" s="93">
        <v>2.0899645987132516E-2</v>
      </c>
      <c r="K18" s="93">
        <v>2.2294404184402171E-2</v>
      </c>
      <c r="L18" s="93">
        <v>2.6686212566987139E-2</v>
      </c>
      <c r="M18" s="93">
        <v>2.6632250946886385E-2</v>
      </c>
    </row>
    <row r="19" spans="1:13" x14ac:dyDescent="0.25">
      <c r="A19" s="53" t="s">
        <v>131</v>
      </c>
      <c r="B19" s="94"/>
      <c r="C19" s="94"/>
      <c r="D19" s="94"/>
      <c r="E19" s="94"/>
      <c r="F19" s="94"/>
      <c r="G19" s="94"/>
      <c r="H19" s="94"/>
      <c r="I19" s="93">
        <v>1.445816286503639E-2</v>
      </c>
      <c r="J19" s="93">
        <v>1.6601752398842425E-2</v>
      </c>
      <c r="K19" s="93">
        <v>1.9954050595749999E-2</v>
      </c>
      <c r="L19" s="93">
        <v>2.6022773462458584E-2</v>
      </c>
      <c r="M19" s="93">
        <v>2.7992715432127592E-2</v>
      </c>
    </row>
    <row r="20" spans="1:13" x14ac:dyDescent="0.25">
      <c r="A20" s="53" t="s">
        <v>88</v>
      </c>
      <c r="B20" s="94"/>
      <c r="C20" s="94"/>
      <c r="D20" s="94"/>
      <c r="E20" s="94"/>
      <c r="F20" s="94"/>
      <c r="G20" s="94"/>
      <c r="H20" s="94"/>
      <c r="I20" s="93">
        <v>0.11969252102332513</v>
      </c>
      <c r="J20" s="93">
        <v>0.13633730671521971</v>
      </c>
      <c r="K20" s="93">
        <v>0.18059033558577614</v>
      </c>
      <c r="L20" s="93">
        <v>0.22998780331172519</v>
      </c>
      <c r="M20" s="93">
        <v>0.23854513337686736</v>
      </c>
    </row>
    <row r="21" spans="1:13" x14ac:dyDescent="0.25">
      <c r="A21" s="53" t="s">
        <v>161</v>
      </c>
      <c r="B21" s="94"/>
      <c r="C21" s="94"/>
      <c r="D21" s="94"/>
      <c r="E21" s="94"/>
      <c r="F21" s="94"/>
      <c r="G21" s="94"/>
      <c r="H21" s="94"/>
      <c r="I21" s="93"/>
      <c r="J21" s="93">
        <v>5.264361254700705E-2</v>
      </c>
      <c r="K21" s="93">
        <v>5.9866524643715009E-2</v>
      </c>
      <c r="L21" s="93">
        <v>6.0379464559555042E-2</v>
      </c>
      <c r="M21" s="93">
        <v>7.2964392785795973E-2</v>
      </c>
    </row>
    <row r="22" spans="1:13" ht="13" x14ac:dyDescent="0.3">
      <c r="A22" s="3"/>
      <c r="B22" s="95"/>
      <c r="C22" s="95"/>
      <c r="D22" s="95"/>
      <c r="E22" s="95"/>
      <c r="F22" s="95"/>
      <c r="G22" s="95"/>
      <c r="H22" s="95"/>
      <c r="I22" s="95"/>
      <c r="J22" s="95"/>
      <c r="K22" s="95"/>
      <c r="L22" s="95"/>
    </row>
  </sheetData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 codeName="Sheet27"/>
  <dimension ref="A1:L27"/>
  <sheetViews>
    <sheetView workbookViewId="0"/>
  </sheetViews>
  <sheetFormatPr defaultColWidth="8.6328125" defaultRowHeight="12.5" x14ac:dyDescent="0.25"/>
  <cols>
    <col min="1" max="1" width="9.6328125" customWidth="1"/>
    <col min="2" max="2" width="9.453125" bestFit="1" customWidth="1"/>
    <col min="3" max="3" width="8.7265625" style="1" bestFit="1" customWidth="1"/>
    <col min="4" max="4" width="8.453125" bestFit="1" customWidth="1"/>
    <col min="5" max="5" width="10.36328125" bestFit="1" customWidth="1"/>
    <col min="6" max="6" width="6.1796875" bestFit="1" customWidth="1"/>
    <col min="7" max="7" width="5" bestFit="1" customWidth="1"/>
  </cols>
  <sheetData>
    <row r="1" spans="1:12" ht="14.5" x14ac:dyDescent="0.35">
      <c r="A1" s="50" t="s">
        <v>799</v>
      </c>
      <c r="B1" s="50"/>
      <c r="C1" s="57"/>
      <c r="D1" s="45"/>
      <c r="E1" s="45"/>
      <c r="F1" s="45"/>
      <c r="G1" s="45"/>
      <c r="H1" s="45"/>
      <c r="I1" s="45"/>
      <c r="J1" s="45"/>
      <c r="K1" s="45"/>
      <c r="L1" s="45"/>
    </row>
    <row r="2" spans="1:12" x14ac:dyDescent="0.25">
      <c r="A2" s="61"/>
      <c r="C2" s="52"/>
      <c r="D2" s="67"/>
      <c r="E2" s="67"/>
      <c r="F2" s="67"/>
      <c r="G2" s="67"/>
    </row>
    <row r="3" spans="1:12" x14ac:dyDescent="0.25">
      <c r="A3" s="61"/>
      <c r="C3" s="52"/>
      <c r="D3" s="67"/>
      <c r="E3" s="67"/>
      <c r="F3" s="67"/>
      <c r="G3" s="67"/>
    </row>
    <row r="4" spans="1:12" x14ac:dyDescent="0.25">
      <c r="A4" s="61"/>
      <c r="C4" s="52"/>
      <c r="D4" s="67"/>
      <c r="E4" s="67"/>
      <c r="F4" s="67"/>
      <c r="G4" s="67"/>
    </row>
    <row r="5" spans="1:12" x14ac:dyDescent="0.25">
      <c r="A5" s="61"/>
      <c r="B5" t="s">
        <v>105</v>
      </c>
      <c r="C5" s="52" t="s">
        <v>89</v>
      </c>
      <c r="D5" s="67" t="s">
        <v>101</v>
      </c>
      <c r="E5" s="67" t="s">
        <v>64</v>
      </c>
      <c r="F5" s="67" t="s">
        <v>100</v>
      </c>
      <c r="G5" s="67" t="s">
        <v>102</v>
      </c>
    </row>
    <row r="6" spans="1:12" x14ac:dyDescent="0.25">
      <c r="A6" s="61">
        <v>1999</v>
      </c>
      <c r="B6" s="52">
        <v>1.0841045747540068</v>
      </c>
      <c r="C6" s="52"/>
      <c r="D6" s="52"/>
      <c r="E6" s="52"/>
      <c r="F6" s="52">
        <v>1.03781512363245</v>
      </c>
      <c r="G6" s="52">
        <v>1.2820528854711899</v>
      </c>
    </row>
    <row r="7" spans="1:12" x14ac:dyDescent="0.25">
      <c r="A7" s="61">
        <v>2000</v>
      </c>
      <c r="B7" s="52">
        <v>0.97026543438064494</v>
      </c>
      <c r="C7" s="52"/>
      <c r="D7" s="52"/>
      <c r="E7" s="52"/>
      <c r="F7" s="52">
        <v>0.98057022723852172</v>
      </c>
      <c r="G7" s="52">
        <v>0.90970963648275294</v>
      </c>
    </row>
    <row r="8" spans="1:12" x14ac:dyDescent="0.25">
      <c r="A8" s="61">
        <v>2001</v>
      </c>
      <c r="B8" s="52">
        <v>0.99961825446012975</v>
      </c>
      <c r="C8" s="52"/>
      <c r="D8" s="52">
        <v>0.91291833548691115</v>
      </c>
      <c r="E8" s="52">
        <v>0.99531008870834281</v>
      </c>
      <c r="F8" s="52">
        <v>1.0590109784532156</v>
      </c>
      <c r="G8" s="52">
        <v>0.78591477471802673</v>
      </c>
    </row>
    <row r="9" spans="1:12" x14ac:dyDescent="0.25">
      <c r="A9" s="61">
        <v>2002</v>
      </c>
      <c r="B9" s="52">
        <v>0.98008853381556715</v>
      </c>
      <c r="C9" s="52"/>
      <c r="D9" s="52">
        <v>1.0450198586207475</v>
      </c>
      <c r="E9" s="52">
        <v>0.98111110721485606</v>
      </c>
      <c r="F9" s="52">
        <v>0.98564317911063104</v>
      </c>
      <c r="G9" s="52">
        <v>0.95522387661104735</v>
      </c>
    </row>
    <row r="10" spans="1:12" x14ac:dyDescent="0.25">
      <c r="A10" s="61">
        <v>2003</v>
      </c>
      <c r="B10" s="52">
        <v>0.91742063263027218</v>
      </c>
      <c r="C10" s="52">
        <v>1.0599401708146301</v>
      </c>
      <c r="D10" s="52">
        <v>1.0106049714422687</v>
      </c>
      <c r="E10" s="52">
        <v>0.94272316553529656</v>
      </c>
      <c r="F10" s="52">
        <v>0.91824552078608868</v>
      </c>
      <c r="G10" s="52">
        <v>0.89444667377230913</v>
      </c>
    </row>
    <row r="11" spans="1:12" x14ac:dyDescent="0.25">
      <c r="A11" s="61">
        <v>2004</v>
      </c>
      <c r="B11" s="52">
        <v>0.95259187394955125</v>
      </c>
      <c r="C11" s="52">
        <v>0.98292164316521191</v>
      </c>
      <c r="D11" s="52">
        <v>0.99157589559348958</v>
      </c>
      <c r="E11" s="52">
        <v>0.98889037968790705</v>
      </c>
      <c r="F11" s="52">
        <v>0.96450745787398129</v>
      </c>
      <c r="G11" s="52">
        <v>0.89599379258588874</v>
      </c>
    </row>
    <row r="12" spans="1:12" x14ac:dyDescent="0.25">
      <c r="A12" s="61">
        <v>2005</v>
      </c>
      <c r="B12" s="52">
        <v>0.90168790194145698</v>
      </c>
      <c r="C12" s="52">
        <v>0.91910907765056971</v>
      </c>
      <c r="D12" s="52">
        <v>0.89041961538099257</v>
      </c>
      <c r="E12" s="52">
        <v>0.88320130385100537</v>
      </c>
      <c r="F12" s="52">
        <v>0.91628377058509713</v>
      </c>
      <c r="G12" s="52">
        <v>0.86609069129713168</v>
      </c>
    </row>
    <row r="13" spans="1:12" x14ac:dyDescent="0.25">
      <c r="A13" s="61">
        <v>2006</v>
      </c>
      <c r="B13" s="52">
        <v>0.98688617812304402</v>
      </c>
      <c r="C13" s="52">
        <v>0.97488182963108938</v>
      </c>
      <c r="D13" s="52">
        <v>1.0174387203805038</v>
      </c>
      <c r="E13" s="52">
        <v>0.98769650411846288</v>
      </c>
      <c r="F13" s="52">
        <v>0.97947149256714539</v>
      </c>
      <c r="G13" s="52">
        <v>1.0036153949122761</v>
      </c>
    </row>
    <row r="14" spans="1:12" x14ac:dyDescent="0.25">
      <c r="A14" s="61">
        <v>2007</v>
      </c>
      <c r="B14" s="52">
        <v>1.0036190287013347</v>
      </c>
      <c r="C14" s="52">
        <v>1.0465998634708193</v>
      </c>
      <c r="D14" s="52">
        <v>1.0096785975296949</v>
      </c>
      <c r="E14" s="52">
        <v>1.0805009601385847</v>
      </c>
      <c r="F14" s="52">
        <v>0.9662116714609349</v>
      </c>
      <c r="G14" s="52">
        <v>1.0978841343413528</v>
      </c>
    </row>
    <row r="15" spans="1:12" x14ac:dyDescent="0.25">
      <c r="A15" s="61">
        <v>2008</v>
      </c>
      <c r="B15" s="52">
        <v>1.1008155614472881</v>
      </c>
      <c r="C15" s="52">
        <v>1.0952689075776194</v>
      </c>
      <c r="D15" s="52">
        <v>0.98770319444779775</v>
      </c>
      <c r="E15" s="52">
        <v>1.0859339646636388</v>
      </c>
      <c r="F15" s="52">
        <v>1.0772625631366275</v>
      </c>
      <c r="G15" s="52">
        <v>1.1879981074475934</v>
      </c>
    </row>
    <row r="16" spans="1:12" x14ac:dyDescent="0.25">
      <c r="A16" s="61">
        <v>2009</v>
      </c>
      <c r="B16" s="52">
        <v>1.0083559090935577</v>
      </c>
      <c r="C16" s="52">
        <v>0.96891494655780885</v>
      </c>
      <c r="D16" s="52">
        <v>0.9765399739384697</v>
      </c>
      <c r="E16" s="52">
        <v>1.0042521853634925</v>
      </c>
      <c r="F16" s="52">
        <v>0.99811414146676158</v>
      </c>
      <c r="G16" s="52">
        <v>1.0647115572553383</v>
      </c>
    </row>
    <row r="17" spans="1:7" x14ac:dyDescent="0.25">
      <c r="A17" s="61">
        <v>2010</v>
      </c>
      <c r="B17" s="52">
        <v>1.0130679857064691</v>
      </c>
      <c r="C17" s="52">
        <v>1.0850188634405855</v>
      </c>
      <c r="D17" s="52">
        <v>1.0316963236026144</v>
      </c>
      <c r="E17" s="52">
        <v>0.93912679830338786</v>
      </c>
      <c r="F17" s="52">
        <v>1.0145963837343357</v>
      </c>
      <c r="G17" s="52">
        <v>1.0349075862515651</v>
      </c>
    </row>
    <row r="18" spans="1:7" x14ac:dyDescent="0.25">
      <c r="A18" s="61">
        <v>2011</v>
      </c>
      <c r="B18" s="52">
        <v>1.0872347769897521</v>
      </c>
      <c r="C18" s="52">
        <v>1.016163294494151</v>
      </c>
      <c r="D18" s="52">
        <v>0.97622941507744843</v>
      </c>
      <c r="E18" s="52">
        <v>1.0220339242596097</v>
      </c>
      <c r="F18" s="52">
        <v>1.0872179517409382</v>
      </c>
      <c r="G18" s="52">
        <v>1.1676971892545158</v>
      </c>
    </row>
    <row r="19" spans="1:7" x14ac:dyDescent="0.25">
      <c r="A19" s="61">
        <v>2012</v>
      </c>
      <c r="B19" s="52">
        <v>1.0284910955034747</v>
      </c>
      <c r="C19" s="52">
        <v>0.90718529259045244</v>
      </c>
      <c r="D19" s="52">
        <v>0.92896528274300949</v>
      </c>
      <c r="E19" s="52">
        <v>1.0031750833145057</v>
      </c>
      <c r="F19" s="52">
        <v>1.0200228671501312</v>
      </c>
      <c r="G19" s="52">
        <v>1.114378043093317</v>
      </c>
    </row>
    <row r="20" spans="1:7" x14ac:dyDescent="0.25">
      <c r="A20" s="61">
        <v>2013</v>
      </c>
      <c r="B20" s="52">
        <v>1.0156419863372796</v>
      </c>
      <c r="C20" s="52">
        <v>1.0462978983658227</v>
      </c>
      <c r="D20" s="52">
        <v>1.0248515449690787</v>
      </c>
      <c r="E20" s="52">
        <v>1.0045662632515928</v>
      </c>
      <c r="F20" s="52">
        <v>1.0181633480377763</v>
      </c>
      <c r="G20" s="52">
        <v>1.0102231218061892</v>
      </c>
    </row>
    <row r="21" spans="1:7" x14ac:dyDescent="0.25">
      <c r="A21" s="61">
        <v>2014</v>
      </c>
      <c r="B21" s="52">
        <v>1.0721922325982314</v>
      </c>
      <c r="C21" s="52">
        <v>1.0707523900326033</v>
      </c>
      <c r="D21" s="52">
        <v>1.0791235661617857</v>
      </c>
      <c r="E21" s="52">
        <v>1.057372952807087</v>
      </c>
      <c r="F21" s="52">
        <v>1.0790719699131035</v>
      </c>
      <c r="G21" s="52">
        <v>1.0593428914486824</v>
      </c>
    </row>
    <row r="22" spans="1:7" x14ac:dyDescent="0.25">
      <c r="A22" s="61">
        <v>2015</v>
      </c>
      <c r="B22" s="52">
        <v>0.95313660405207712</v>
      </c>
      <c r="C22" s="52">
        <v>0.95993390823976754</v>
      </c>
      <c r="D22" s="52">
        <v>1.0007122072658747</v>
      </c>
      <c r="E22" s="52">
        <v>1.0365623787031664</v>
      </c>
      <c r="F22" s="52">
        <v>0.95331768540982065</v>
      </c>
      <c r="G22" s="52">
        <v>0.88506837567198604</v>
      </c>
    </row>
    <row r="23" spans="1:7" x14ac:dyDescent="0.25">
      <c r="A23" s="61">
        <v>2016</v>
      </c>
      <c r="B23" s="52">
        <v>1.0115523005580174</v>
      </c>
      <c r="C23" s="52">
        <v>1.026557687699402</v>
      </c>
      <c r="D23" s="52">
        <v>1.0323133535733275</v>
      </c>
      <c r="E23" s="52">
        <v>0.97989538640724505</v>
      </c>
      <c r="F23" s="52">
        <v>1.0109022253943052</v>
      </c>
      <c r="G23" s="52">
        <v>1.0268937296562326</v>
      </c>
    </row>
    <row r="24" spans="1:7" x14ac:dyDescent="0.25">
      <c r="A24" s="61">
        <v>2017</v>
      </c>
      <c r="B24" s="52">
        <v>1.0148725189720462</v>
      </c>
      <c r="C24" s="52">
        <v>1.0709419000515428</v>
      </c>
      <c r="D24" s="52">
        <v>1.0723023691999738</v>
      </c>
      <c r="E24" s="52">
        <v>1.0390850456346985</v>
      </c>
      <c r="F24" s="52">
        <v>1.0110927253467907</v>
      </c>
      <c r="G24" s="52">
        <v>0.98938076908162631</v>
      </c>
    </row>
    <row r="25" spans="1:7" x14ac:dyDescent="0.25">
      <c r="A25" s="61">
        <v>2018</v>
      </c>
      <c r="B25" s="52">
        <v>0.98775016415247896</v>
      </c>
      <c r="C25" s="52">
        <v>1.0113098195906027</v>
      </c>
      <c r="D25" s="52">
        <v>1.0291850756218803</v>
      </c>
      <c r="E25" s="52">
        <v>0.94906882271312965</v>
      </c>
      <c r="F25" s="52">
        <v>0.98640446598672438</v>
      </c>
      <c r="G25" s="52">
        <v>1.0049782944597447</v>
      </c>
    </row>
    <row r="27" spans="1:7" x14ac:dyDescent="0.25">
      <c r="B27" s="52"/>
      <c r="C27" s="52"/>
      <c r="D27" s="52"/>
      <c r="E27" s="52"/>
      <c r="F27" s="52"/>
      <c r="G27" s="52"/>
    </row>
  </sheetData>
  <pageMargins left="0.75" right="0.75" top="1" bottom="1" header="0.5" footer="0.5"/>
  <headerFooter alignWithMargins="0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 codeName="Sheet24"/>
  <dimension ref="A1:L25"/>
  <sheetViews>
    <sheetView workbookViewId="0">
      <pane xSplit="1" ySplit="5" topLeftCell="B6" activePane="bottomRight" state="frozen"/>
      <selection activeCell="D27" sqref="D27"/>
      <selection pane="topRight" activeCell="D27" sqref="D27"/>
      <selection pane="bottomLeft" activeCell="D27" sqref="D27"/>
      <selection pane="bottomRight"/>
    </sheetView>
  </sheetViews>
  <sheetFormatPr defaultColWidth="8.6328125" defaultRowHeight="12.5" x14ac:dyDescent="0.25"/>
  <cols>
    <col min="1" max="1" width="9.6328125" customWidth="1"/>
    <col min="2" max="2" width="7.54296875" bestFit="1" customWidth="1"/>
    <col min="3" max="3" width="7" style="1" bestFit="1" customWidth="1"/>
    <col min="4" max="4" width="8.90625" bestFit="1" customWidth="1"/>
    <col min="5" max="5" width="9.08984375" bestFit="1" customWidth="1"/>
    <col min="6" max="6" width="9.36328125" customWidth="1"/>
    <col min="7" max="7" width="9.08984375" bestFit="1" customWidth="1"/>
  </cols>
  <sheetData>
    <row r="1" spans="1:12" ht="14.5" x14ac:dyDescent="0.35">
      <c r="A1" s="50" t="s">
        <v>798</v>
      </c>
      <c r="B1" s="50"/>
      <c r="C1" s="57"/>
      <c r="D1" s="45"/>
      <c r="E1" s="45"/>
      <c r="F1" s="45"/>
      <c r="G1" s="45"/>
      <c r="H1" s="45"/>
      <c r="I1" s="45"/>
      <c r="J1" s="45"/>
      <c r="K1" s="45"/>
      <c r="L1" s="45"/>
    </row>
    <row r="2" spans="1:12" x14ac:dyDescent="0.25">
      <c r="D2" s="403" t="s">
        <v>715</v>
      </c>
      <c r="E2" s="404"/>
      <c r="F2" s="404"/>
      <c r="G2" s="405"/>
    </row>
    <row r="3" spans="1:12" x14ac:dyDescent="0.25">
      <c r="A3" s="60"/>
      <c r="B3" s="60"/>
      <c r="C3" s="61"/>
      <c r="D3" s="62" t="s">
        <v>69</v>
      </c>
      <c r="E3" s="60"/>
      <c r="F3" s="61" t="s">
        <v>142</v>
      </c>
      <c r="G3" s="45"/>
    </row>
    <row r="4" spans="1:12" x14ac:dyDescent="0.25">
      <c r="A4" s="61" t="s">
        <v>144</v>
      </c>
      <c r="B4" s="61" t="s">
        <v>62</v>
      </c>
      <c r="C4" s="61" t="s">
        <v>62</v>
      </c>
      <c r="D4" s="61" t="s">
        <v>68</v>
      </c>
      <c r="E4" s="61" t="s">
        <v>151</v>
      </c>
      <c r="F4" s="61" t="s">
        <v>146</v>
      </c>
      <c r="G4" s="61" t="s">
        <v>152</v>
      </c>
      <c r="I4" s="61"/>
      <c r="J4" s="61"/>
    </row>
    <row r="5" spans="1:12" x14ac:dyDescent="0.25">
      <c r="A5" s="61" t="s">
        <v>145</v>
      </c>
      <c r="B5" s="61" t="s">
        <v>70</v>
      </c>
      <c r="C5" s="61" t="s">
        <v>53</v>
      </c>
      <c r="D5" s="61" t="s">
        <v>49</v>
      </c>
      <c r="E5" s="61" t="s">
        <v>143</v>
      </c>
      <c r="F5" s="61" t="s">
        <v>143</v>
      </c>
      <c r="G5" s="61" t="s">
        <v>143</v>
      </c>
      <c r="I5" s="61"/>
      <c r="J5" s="61"/>
    </row>
    <row r="6" spans="1:12" x14ac:dyDescent="0.25">
      <c r="A6" s="61">
        <v>1</v>
      </c>
      <c r="B6">
        <v>823</v>
      </c>
      <c r="C6" s="52">
        <v>79.452314999999984</v>
      </c>
      <c r="D6" s="67">
        <v>0.9744417207113748</v>
      </c>
      <c r="E6" s="67">
        <v>0.85140306591517612</v>
      </c>
      <c r="F6" s="67">
        <v>0.9834294889797367</v>
      </c>
      <c r="G6" s="67">
        <v>1.1002075716646154</v>
      </c>
    </row>
    <row r="7" spans="1:12" ht="13" x14ac:dyDescent="0.3">
      <c r="A7" s="61">
        <v>2</v>
      </c>
      <c r="B7">
        <v>851</v>
      </c>
      <c r="C7" s="52">
        <v>79.844724999999997</v>
      </c>
      <c r="D7" s="90">
        <v>1</v>
      </c>
      <c r="E7" s="90">
        <v>1</v>
      </c>
      <c r="F7" s="90">
        <v>1</v>
      </c>
      <c r="G7" s="90">
        <v>1</v>
      </c>
    </row>
    <row r="8" spans="1:12" x14ac:dyDescent="0.25">
      <c r="A8" s="61">
        <v>3</v>
      </c>
      <c r="B8">
        <v>787</v>
      </c>
      <c r="C8" s="52">
        <v>71.45857300000003</v>
      </c>
      <c r="D8" s="67">
        <v>1.0119085902868954</v>
      </c>
      <c r="E8" s="67">
        <v>0.90002053278488192</v>
      </c>
      <c r="F8" s="67">
        <v>1.0013929879662045</v>
      </c>
      <c r="G8" s="67">
        <v>1.1250430336118065</v>
      </c>
    </row>
    <row r="9" spans="1:12" x14ac:dyDescent="0.25">
      <c r="A9" s="61">
        <v>4</v>
      </c>
      <c r="B9">
        <v>730</v>
      </c>
      <c r="C9" s="52">
        <v>63.29714300000002</v>
      </c>
      <c r="D9" s="67">
        <v>1.0118861660606331</v>
      </c>
      <c r="E9" s="67">
        <v>0.86183095915180097</v>
      </c>
      <c r="F9" s="67">
        <v>1.0005777980346493</v>
      </c>
      <c r="G9" s="67">
        <v>1.1614776736278747</v>
      </c>
    </row>
    <row r="10" spans="1:12" x14ac:dyDescent="0.25">
      <c r="A10" s="61">
        <v>5</v>
      </c>
      <c r="B10">
        <v>681</v>
      </c>
      <c r="C10" s="52">
        <v>58.082245000000015</v>
      </c>
      <c r="D10" s="67">
        <v>1.0037077243057702</v>
      </c>
      <c r="E10" s="67">
        <v>0.82361665322416433</v>
      </c>
      <c r="F10" s="67">
        <v>0.99050822028355145</v>
      </c>
      <c r="G10" s="67">
        <v>1.1556566778796686</v>
      </c>
    </row>
    <row r="11" spans="1:12" x14ac:dyDescent="0.25">
      <c r="A11" s="61">
        <v>6</v>
      </c>
      <c r="B11">
        <v>668</v>
      </c>
      <c r="C11" s="52">
        <v>57.077024999999999</v>
      </c>
      <c r="D11" s="67">
        <v>1.0041003459218885</v>
      </c>
      <c r="E11" s="67">
        <v>0.82709509067383635</v>
      </c>
      <c r="F11" s="67">
        <v>0.98684295015531132</v>
      </c>
      <c r="G11" s="67">
        <v>1.1477318013083118</v>
      </c>
    </row>
    <row r="12" spans="1:12" x14ac:dyDescent="0.25">
      <c r="A12" s="61">
        <v>7</v>
      </c>
      <c r="B12">
        <v>523</v>
      </c>
      <c r="C12" s="52">
        <v>43.489220000000017</v>
      </c>
      <c r="D12" s="67">
        <v>1.0091041622807466</v>
      </c>
      <c r="E12" s="67">
        <v>0.83631528028299373</v>
      </c>
      <c r="F12" s="67">
        <v>0.98338245786619205</v>
      </c>
      <c r="G12" s="67">
        <v>1.1656040820941156</v>
      </c>
    </row>
    <row r="13" spans="1:12" x14ac:dyDescent="0.25">
      <c r="A13" s="61">
        <v>8</v>
      </c>
      <c r="B13">
        <v>436</v>
      </c>
      <c r="C13" s="52">
        <v>37.666470000000018</v>
      </c>
      <c r="D13" s="67">
        <v>0.99875589904690232</v>
      </c>
      <c r="E13" s="67">
        <v>0.82341417405236705</v>
      </c>
      <c r="F13" s="67">
        <v>0.98782988878841671</v>
      </c>
      <c r="G13" s="67">
        <v>1.1615160100260928</v>
      </c>
    </row>
    <row r="14" spans="1:12" x14ac:dyDescent="0.25">
      <c r="A14" s="61">
        <v>9</v>
      </c>
      <c r="B14">
        <v>382</v>
      </c>
      <c r="C14" s="52">
        <v>32.35352000000001</v>
      </c>
      <c r="D14" s="67">
        <v>1.0067116817729937</v>
      </c>
      <c r="E14" s="67">
        <v>0.7876548847027629</v>
      </c>
      <c r="F14" s="67">
        <v>0.99174051034943411</v>
      </c>
      <c r="G14" s="67">
        <v>1.1628738377187517</v>
      </c>
    </row>
    <row r="15" spans="1:12" x14ac:dyDescent="0.25">
      <c r="A15" s="61">
        <v>10</v>
      </c>
      <c r="B15">
        <v>273</v>
      </c>
      <c r="C15" s="52">
        <v>23.228860000000001</v>
      </c>
      <c r="D15" s="67">
        <v>0.99828479584465613</v>
      </c>
      <c r="E15" s="67">
        <v>0.69265208672266221</v>
      </c>
      <c r="F15" s="67">
        <v>0.95308916327509197</v>
      </c>
      <c r="G15" s="67">
        <v>1.1519149512650444</v>
      </c>
    </row>
    <row r="16" spans="1:12" x14ac:dyDescent="0.25">
      <c r="A16" s="61">
        <v>11</v>
      </c>
      <c r="B16">
        <v>181</v>
      </c>
      <c r="C16" s="52">
        <v>14.647510000000002</v>
      </c>
      <c r="D16" s="67">
        <v>0.93367931752566391</v>
      </c>
      <c r="E16" s="67">
        <v>0.69585830865281562</v>
      </c>
      <c r="F16" s="67">
        <v>0.90529880978390509</v>
      </c>
      <c r="G16" s="67">
        <v>1.0779383784292882</v>
      </c>
    </row>
    <row r="17" spans="1:7" x14ac:dyDescent="0.25">
      <c r="A17" s="61">
        <v>12</v>
      </c>
      <c r="B17">
        <v>143</v>
      </c>
      <c r="C17" s="52">
        <v>8.7783899999999999</v>
      </c>
      <c r="D17" s="67">
        <v>0.89618771874950054</v>
      </c>
      <c r="E17" s="67">
        <v>0.66851461155823388</v>
      </c>
      <c r="F17" s="67">
        <v>0.88060935228059101</v>
      </c>
      <c r="G17" s="67">
        <v>1.0663475080097846</v>
      </c>
    </row>
    <row r="18" spans="1:7" x14ac:dyDescent="0.25">
      <c r="A18" s="61">
        <v>13</v>
      </c>
      <c r="B18">
        <v>111</v>
      </c>
      <c r="C18" s="52">
        <v>7.996929999999999</v>
      </c>
      <c r="D18" s="67">
        <v>0.91435410340898271</v>
      </c>
      <c r="E18" s="67">
        <v>0.64325295208729583</v>
      </c>
      <c r="F18" s="67">
        <v>0.87466639549585679</v>
      </c>
      <c r="G18" s="67">
        <v>1.067021538007642</v>
      </c>
    </row>
    <row r="19" spans="1:7" x14ac:dyDescent="0.25">
      <c r="A19" s="61">
        <v>14</v>
      </c>
      <c r="B19">
        <v>88</v>
      </c>
      <c r="C19" s="52">
        <v>5.0724099999999996</v>
      </c>
      <c r="D19" s="67">
        <v>0.8519576776824983</v>
      </c>
      <c r="E19" s="67">
        <v>0.62659805610736918</v>
      </c>
      <c r="F19" s="67">
        <v>0.83281624805982424</v>
      </c>
      <c r="G19" s="67">
        <v>1.0383185997118114</v>
      </c>
    </row>
    <row r="20" spans="1:7" x14ac:dyDescent="0.25">
      <c r="A20" s="61">
        <v>15</v>
      </c>
      <c r="B20">
        <v>75</v>
      </c>
      <c r="C20" s="52">
        <v>4.2132300000000003</v>
      </c>
      <c r="D20" s="67">
        <v>0.82518577704153862</v>
      </c>
      <c r="E20" s="67">
        <v>0.68552631029183708</v>
      </c>
      <c r="F20" s="67">
        <v>0.83810824901028491</v>
      </c>
      <c r="G20" s="67">
        <v>0.99582324872305139</v>
      </c>
    </row>
    <row r="21" spans="1:7" x14ac:dyDescent="0.25">
      <c r="A21" s="61">
        <v>16</v>
      </c>
      <c r="B21">
        <v>56</v>
      </c>
      <c r="C21" s="52">
        <v>2.9123400000000008</v>
      </c>
      <c r="D21" s="67">
        <v>0.80616648627869614</v>
      </c>
      <c r="E21" s="67">
        <v>0.62915612501386997</v>
      </c>
      <c r="F21" s="67">
        <v>0.81909328004851656</v>
      </c>
      <c r="G21" s="67">
        <v>1.0068963559024826</v>
      </c>
    </row>
    <row r="22" spans="1:7" x14ac:dyDescent="0.25">
      <c r="A22" s="61">
        <v>17</v>
      </c>
      <c r="B22">
        <v>42</v>
      </c>
      <c r="C22" s="52">
        <v>1.7115199999999997</v>
      </c>
      <c r="D22" s="67">
        <v>0.77918510540819275</v>
      </c>
      <c r="E22" s="67">
        <v>0.52441794183710222</v>
      </c>
      <c r="F22" s="67">
        <v>0.78263097871231357</v>
      </c>
      <c r="G22" s="67">
        <v>0.95348514668947126</v>
      </c>
    </row>
    <row r="23" spans="1:7" x14ac:dyDescent="0.25">
      <c r="A23" s="61">
        <v>18</v>
      </c>
      <c r="B23">
        <v>23</v>
      </c>
      <c r="C23" s="52">
        <v>0.82653999999999983</v>
      </c>
      <c r="D23" s="67">
        <v>0.77445398099596841</v>
      </c>
      <c r="E23" s="67">
        <v>0.56001016140345417</v>
      </c>
      <c r="F23" s="67">
        <v>0.75366624913787439</v>
      </c>
      <c r="G23" s="67">
        <v>0.97153620550617747</v>
      </c>
    </row>
    <row r="24" spans="1:7" x14ac:dyDescent="0.25">
      <c r="A24" s="61">
        <v>19</v>
      </c>
      <c r="B24">
        <v>16</v>
      </c>
      <c r="C24" s="52">
        <v>0.75825999999999982</v>
      </c>
      <c r="D24" s="67">
        <v>0.76279351004269813</v>
      </c>
      <c r="E24" s="67">
        <v>0.4323492342736015</v>
      </c>
      <c r="F24" s="67">
        <v>0.83501620775831864</v>
      </c>
      <c r="G24" s="67">
        <v>0.95944256814693796</v>
      </c>
    </row>
    <row r="25" spans="1:7" x14ac:dyDescent="0.25">
      <c r="C25" s="52"/>
      <c r="D25" s="67"/>
      <c r="E25" s="67"/>
      <c r="F25" s="67"/>
      <c r="G25" s="67"/>
    </row>
  </sheetData>
  <mergeCells count="1">
    <mergeCell ref="D2:G2"/>
  </mergeCells>
  <pageMargins left="0.75" right="0.75" top="1" bottom="1" header="0.5" footer="0.5"/>
  <headerFooter alignWithMargins="0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J127"/>
  <sheetViews>
    <sheetView workbookViewId="0">
      <pane xSplit="1" ySplit="4" topLeftCell="B5" activePane="bottomRight" state="frozen"/>
      <selection activeCell="D27" sqref="D27"/>
      <selection pane="topRight" activeCell="D27" sqref="D27"/>
      <selection pane="bottomLeft" activeCell="D27" sqref="D27"/>
      <selection pane="bottomRight"/>
    </sheetView>
  </sheetViews>
  <sheetFormatPr defaultColWidth="8.7265625" defaultRowHeight="12.5" x14ac:dyDescent="0.25"/>
  <cols>
    <col min="1" max="1" width="10.453125" style="102" customWidth="1"/>
    <col min="2" max="2" width="9.7265625" style="102" customWidth="1"/>
    <col min="3" max="3" width="11.453125" style="102" customWidth="1"/>
    <col min="4" max="4" width="9.7265625" style="102" customWidth="1"/>
    <col min="5" max="6" width="8.7265625" style="102"/>
    <col min="7" max="7" width="5" style="102" bestFit="1" customWidth="1"/>
    <col min="8" max="8" width="13.26953125" style="102" bestFit="1" customWidth="1"/>
    <col min="9" max="9" width="16.26953125" style="102" bestFit="1" customWidth="1"/>
    <col min="10" max="10" width="13" style="102" bestFit="1" customWidth="1"/>
    <col min="11" max="16384" width="8.7265625" style="102"/>
  </cols>
  <sheetData>
    <row r="1" spans="1:10" ht="14.5" x14ac:dyDescent="0.35">
      <c r="A1" s="142" t="s">
        <v>829</v>
      </c>
      <c r="H1" s="192" t="s">
        <v>41</v>
      </c>
      <c r="I1" s="192" t="s">
        <v>375</v>
      </c>
      <c r="J1" s="192" t="s">
        <v>42</v>
      </c>
    </row>
    <row r="2" spans="1:10" x14ac:dyDescent="0.25">
      <c r="H2" s="192" t="s">
        <v>709</v>
      </c>
      <c r="I2" s="192" t="s">
        <v>708</v>
      </c>
      <c r="J2" s="192" t="s">
        <v>709</v>
      </c>
    </row>
    <row r="3" spans="1:10" s="177" customFormat="1" ht="13" x14ac:dyDescent="0.3">
      <c r="B3" s="178" t="s">
        <v>796</v>
      </c>
      <c r="C3" s="179"/>
      <c r="D3" s="180"/>
      <c r="H3" s="192" t="s">
        <v>710</v>
      </c>
      <c r="I3" s="192" t="s">
        <v>711</v>
      </c>
      <c r="J3" s="192" t="s">
        <v>710</v>
      </c>
    </row>
    <row r="4" spans="1:10" s="177" customFormat="1" x14ac:dyDescent="0.25">
      <c r="A4" s="181" t="s">
        <v>284</v>
      </c>
      <c r="B4" s="182" t="s">
        <v>285</v>
      </c>
      <c r="C4" s="182" t="s">
        <v>286</v>
      </c>
      <c r="D4" s="182" t="s">
        <v>287</v>
      </c>
      <c r="H4" s="192" t="s">
        <v>830</v>
      </c>
      <c r="I4" s="192" t="s">
        <v>830</v>
      </c>
      <c r="J4" s="192" t="s">
        <v>830</v>
      </c>
    </row>
    <row r="5" spans="1:10" x14ac:dyDescent="0.25">
      <c r="A5" s="183">
        <v>35462</v>
      </c>
      <c r="B5" s="221">
        <v>1821.7750027887605</v>
      </c>
      <c r="C5" s="221"/>
      <c r="D5" s="221"/>
      <c r="G5" s="102">
        <v>2005</v>
      </c>
      <c r="H5" s="221">
        <v>1351.8092283089875</v>
      </c>
      <c r="I5" s="221"/>
    </row>
    <row r="6" spans="1:10" x14ac:dyDescent="0.25">
      <c r="A6" s="183">
        <v>35765</v>
      </c>
      <c r="B6" s="221">
        <v>1419.0533751805153</v>
      </c>
      <c r="C6" s="221"/>
      <c r="D6" s="221"/>
      <c r="G6" s="102">
        <f>G5+1</f>
        <v>2006</v>
      </c>
      <c r="H6" s="221">
        <v>1357.1571815734721</v>
      </c>
      <c r="I6" s="221"/>
    </row>
    <row r="7" spans="1:10" x14ac:dyDescent="0.25">
      <c r="A7" s="183">
        <v>35796</v>
      </c>
      <c r="B7" s="221">
        <v>1389.5966924661861</v>
      </c>
      <c r="C7" s="221"/>
      <c r="D7" s="221"/>
      <c r="G7" s="102">
        <f t="shared" ref="G7:G17" si="0">G6+1</f>
        <v>2007</v>
      </c>
      <c r="H7" s="221">
        <v>1603.4633586272171</v>
      </c>
      <c r="I7" s="221"/>
    </row>
    <row r="8" spans="1:10" x14ac:dyDescent="0.25">
      <c r="A8" s="183">
        <v>35916</v>
      </c>
      <c r="B8" s="221"/>
      <c r="C8" s="221">
        <v>1172.8103383991322</v>
      </c>
      <c r="D8" s="221"/>
      <c r="G8" s="102">
        <f t="shared" si="0"/>
        <v>2008</v>
      </c>
      <c r="H8" s="221">
        <v>1833.1418829678159</v>
      </c>
      <c r="I8" s="221"/>
    </row>
    <row r="9" spans="1:10" x14ac:dyDescent="0.25">
      <c r="A9" s="183">
        <v>35916</v>
      </c>
      <c r="B9" s="221"/>
      <c r="C9" s="221">
        <v>1341.4497334630598</v>
      </c>
      <c r="D9" s="221"/>
      <c r="G9" s="102">
        <f t="shared" si="0"/>
        <v>2009</v>
      </c>
      <c r="H9" s="221">
        <v>1686.5223766894026</v>
      </c>
      <c r="I9" s="221"/>
    </row>
    <row r="10" spans="1:10" x14ac:dyDescent="0.25">
      <c r="A10" s="183">
        <v>36008</v>
      </c>
      <c r="B10" s="221"/>
      <c r="C10" s="221">
        <v>1097.4291755597683</v>
      </c>
      <c r="D10" s="221"/>
      <c r="G10" s="102">
        <f t="shared" si="0"/>
        <v>2010</v>
      </c>
      <c r="H10" s="221">
        <v>1510.186357545246</v>
      </c>
      <c r="I10" s="221"/>
    </row>
    <row r="11" spans="1:10" x14ac:dyDescent="0.25">
      <c r="A11" s="183">
        <v>36008</v>
      </c>
      <c r="B11" s="221"/>
      <c r="C11" s="221">
        <v>1097.4291755597685</v>
      </c>
      <c r="D11" s="221"/>
      <c r="G11" s="102">
        <f t="shared" si="0"/>
        <v>2011</v>
      </c>
      <c r="H11" s="221">
        <v>1546.6751405703001</v>
      </c>
      <c r="I11" s="221"/>
    </row>
    <row r="12" spans="1:10" x14ac:dyDescent="0.25">
      <c r="A12" s="183">
        <v>36100</v>
      </c>
      <c r="B12" s="221"/>
      <c r="C12" s="221">
        <v>1362.0595338615981</v>
      </c>
      <c r="D12" s="221"/>
      <c r="G12" s="102">
        <f t="shared" si="0"/>
        <v>2012</v>
      </c>
      <c r="H12" s="221">
        <v>1442.9449235955055</v>
      </c>
      <c r="I12" s="221"/>
    </row>
    <row r="13" spans="1:10" x14ac:dyDescent="0.25">
      <c r="A13" s="183">
        <v>36100</v>
      </c>
      <c r="B13" s="221"/>
      <c r="C13" s="221"/>
      <c r="D13" s="221">
        <v>1219.0952698112396</v>
      </c>
      <c r="G13" s="102">
        <f t="shared" si="0"/>
        <v>2013</v>
      </c>
      <c r="H13" s="221">
        <v>1401.082264408524</v>
      </c>
      <c r="I13" s="221"/>
    </row>
    <row r="14" spans="1:10" x14ac:dyDescent="0.25">
      <c r="A14" s="183">
        <v>36708</v>
      </c>
      <c r="B14" s="221"/>
      <c r="C14" s="221"/>
      <c r="D14" s="221">
        <v>673.09602671917764</v>
      </c>
      <c r="G14" s="102">
        <f t="shared" si="0"/>
        <v>2014</v>
      </c>
      <c r="H14" s="221">
        <v>1254.705038153412</v>
      </c>
      <c r="I14" s="221"/>
    </row>
    <row r="15" spans="1:10" x14ac:dyDescent="0.25">
      <c r="A15" s="183">
        <v>36861</v>
      </c>
      <c r="B15" s="221"/>
      <c r="C15" s="221"/>
      <c r="D15" s="221">
        <v>935.91356609768184</v>
      </c>
      <c r="G15" s="102">
        <f t="shared" si="0"/>
        <v>2015</v>
      </c>
      <c r="H15" s="221">
        <v>1071.715797739128</v>
      </c>
      <c r="I15" s="221"/>
    </row>
    <row r="16" spans="1:10" x14ac:dyDescent="0.25">
      <c r="A16" s="183">
        <v>36951</v>
      </c>
      <c r="B16" s="221"/>
      <c r="C16" s="221">
        <v>1086.5467901519628</v>
      </c>
      <c r="D16" s="221"/>
      <c r="G16" s="102">
        <f t="shared" si="0"/>
        <v>2016</v>
      </c>
      <c r="H16" s="221">
        <v>1044.4013159196106</v>
      </c>
      <c r="I16" s="221">
        <v>1028.0834628591324</v>
      </c>
      <c r="J16" s="221">
        <v>1088.7593150978576</v>
      </c>
    </row>
    <row r="17" spans="1:10" x14ac:dyDescent="0.25">
      <c r="A17" s="183">
        <v>36982</v>
      </c>
      <c r="B17" s="221"/>
      <c r="C17" s="221"/>
      <c r="D17" s="221">
        <v>695.00553920914911</v>
      </c>
      <c r="G17" s="102">
        <f t="shared" si="0"/>
        <v>2017</v>
      </c>
      <c r="H17" s="221">
        <v>920.24644164749247</v>
      </c>
      <c r="I17" s="221">
        <v>937.66443112170828</v>
      </c>
      <c r="J17" s="221">
        <v>934.18592774641274</v>
      </c>
    </row>
    <row r="18" spans="1:10" x14ac:dyDescent="0.25">
      <c r="A18" s="183">
        <v>37288</v>
      </c>
      <c r="B18" s="221"/>
      <c r="C18" s="221">
        <v>906.87221170474834</v>
      </c>
      <c r="D18" s="221"/>
      <c r="G18" s="102">
        <v>2018</v>
      </c>
      <c r="H18" s="221">
        <v>881.24525116082702</v>
      </c>
      <c r="I18" s="221">
        <v>868.27655657219361</v>
      </c>
      <c r="J18" s="221">
        <v>904.06524830153751</v>
      </c>
    </row>
    <row r="19" spans="1:10" x14ac:dyDescent="0.25">
      <c r="A19" s="183">
        <v>37347</v>
      </c>
      <c r="B19" s="221"/>
      <c r="C19" s="221"/>
      <c r="D19" s="221">
        <v>688.05068924687544</v>
      </c>
    </row>
    <row r="20" spans="1:10" x14ac:dyDescent="0.25">
      <c r="A20" s="183">
        <v>37377</v>
      </c>
      <c r="B20" s="221"/>
      <c r="C20" s="221">
        <v>823.06972173230326</v>
      </c>
      <c r="D20" s="221"/>
    </row>
    <row r="21" spans="1:10" x14ac:dyDescent="0.25">
      <c r="A21" s="183">
        <v>37408</v>
      </c>
      <c r="B21" s="221"/>
      <c r="C21" s="221"/>
      <c r="D21" s="221">
        <v>922.91001632103382</v>
      </c>
    </row>
    <row r="22" spans="1:10" x14ac:dyDescent="0.25">
      <c r="A22" s="183">
        <v>37469</v>
      </c>
      <c r="B22" s="221"/>
      <c r="C22" s="221">
        <v>823.8890618130464</v>
      </c>
      <c r="D22" s="221"/>
    </row>
    <row r="23" spans="1:10" x14ac:dyDescent="0.25">
      <c r="A23" s="183">
        <v>37591</v>
      </c>
      <c r="B23" s="221"/>
      <c r="C23" s="221"/>
      <c r="D23" s="221">
        <v>934.16497901327944</v>
      </c>
    </row>
    <row r="24" spans="1:10" x14ac:dyDescent="0.25">
      <c r="A24" s="183">
        <v>37742</v>
      </c>
      <c r="B24" s="221"/>
      <c r="C24" s="221">
        <v>1124.6696763300299</v>
      </c>
      <c r="D24" s="221"/>
    </row>
    <row r="25" spans="1:10" x14ac:dyDescent="0.25">
      <c r="A25" s="183">
        <v>37773</v>
      </c>
      <c r="B25" s="221"/>
      <c r="C25" s="221"/>
      <c r="D25" s="221">
        <v>1085.7557309737142</v>
      </c>
    </row>
    <row r="26" spans="1:10" x14ac:dyDescent="0.25">
      <c r="A26" s="183">
        <v>37803</v>
      </c>
      <c r="B26" s="221"/>
      <c r="C26" s="221">
        <v>1157.9136053037394</v>
      </c>
      <c r="D26" s="221"/>
    </row>
    <row r="27" spans="1:10" x14ac:dyDescent="0.25">
      <c r="A27" s="183">
        <v>38322</v>
      </c>
      <c r="B27" s="221"/>
      <c r="C27" s="221"/>
      <c r="D27" s="221">
        <v>1113.1348862483917</v>
      </c>
    </row>
    <row r="28" spans="1:10" x14ac:dyDescent="0.25">
      <c r="A28" s="183">
        <v>38200</v>
      </c>
      <c r="B28" s="221"/>
      <c r="C28" s="221">
        <v>1165.420461282225</v>
      </c>
      <c r="D28" s="221"/>
    </row>
    <row r="29" spans="1:10" x14ac:dyDescent="0.25">
      <c r="A29" s="183">
        <v>38412</v>
      </c>
      <c r="B29" s="221"/>
      <c r="C29" s="221">
        <v>1274.677161547841</v>
      </c>
      <c r="D29" s="221"/>
    </row>
    <row r="30" spans="1:10" x14ac:dyDescent="0.25">
      <c r="A30" s="183">
        <v>38473</v>
      </c>
      <c r="B30" s="221"/>
      <c r="C30" s="221">
        <v>1480.2126917712696</v>
      </c>
      <c r="D30" s="221"/>
    </row>
    <row r="31" spans="1:10" x14ac:dyDescent="0.25">
      <c r="A31" s="183">
        <v>38657</v>
      </c>
      <c r="B31" s="221"/>
      <c r="C31" s="221"/>
      <c r="D31" s="221">
        <v>1455.2383158735361</v>
      </c>
    </row>
    <row r="32" spans="1:10" x14ac:dyDescent="0.25">
      <c r="A32" s="183">
        <v>38718</v>
      </c>
      <c r="B32" s="221"/>
      <c r="C32" s="221"/>
      <c r="D32" s="221">
        <v>1489.8957905665638</v>
      </c>
    </row>
    <row r="33" spans="1:4" x14ac:dyDescent="0.25">
      <c r="A33" s="183">
        <v>38838</v>
      </c>
      <c r="B33" s="221"/>
      <c r="C33" s="221"/>
      <c r="D33" s="221">
        <v>1474.110759916307</v>
      </c>
    </row>
    <row r="34" spans="1:4" x14ac:dyDescent="0.25">
      <c r="A34" s="183">
        <v>38869</v>
      </c>
      <c r="B34" s="221"/>
      <c r="C34" s="221"/>
      <c r="D34" s="221">
        <v>1345.4460846226048</v>
      </c>
    </row>
    <row r="35" spans="1:4" x14ac:dyDescent="0.25">
      <c r="A35" s="183">
        <v>38899</v>
      </c>
      <c r="B35" s="221"/>
      <c r="C35" s="221"/>
      <c r="D35" s="221">
        <v>1389.4687572249507</v>
      </c>
    </row>
    <row r="36" spans="1:4" x14ac:dyDescent="0.25">
      <c r="A36" s="183">
        <v>38899</v>
      </c>
      <c r="B36" s="221"/>
      <c r="C36" s="221"/>
      <c r="D36" s="221">
        <v>1324.7044861341913</v>
      </c>
    </row>
    <row r="37" spans="1:4" x14ac:dyDescent="0.25">
      <c r="A37" s="183">
        <v>38961</v>
      </c>
      <c r="B37" s="221"/>
      <c r="C37" s="221"/>
      <c r="D37" s="221">
        <v>1286.2196108898429</v>
      </c>
    </row>
    <row r="38" spans="1:4" x14ac:dyDescent="0.25">
      <c r="A38" s="183">
        <v>38961</v>
      </c>
      <c r="B38" s="221"/>
      <c r="C38" s="221">
        <v>1768.0063104561132</v>
      </c>
      <c r="D38" s="221"/>
    </row>
    <row r="39" spans="1:4" x14ac:dyDescent="0.25">
      <c r="A39" s="183">
        <v>39142</v>
      </c>
      <c r="B39" s="221"/>
      <c r="C39" s="221"/>
      <c r="D39" s="221">
        <v>1458.3414638110653</v>
      </c>
    </row>
    <row r="40" spans="1:4" x14ac:dyDescent="0.25">
      <c r="A40" s="183">
        <v>39142</v>
      </c>
      <c r="B40" s="221"/>
      <c r="C40" s="221"/>
      <c r="D40" s="221">
        <v>1537.4081696803401</v>
      </c>
    </row>
    <row r="41" spans="1:4" x14ac:dyDescent="0.25">
      <c r="A41" s="183">
        <v>39142</v>
      </c>
      <c r="B41" s="221"/>
      <c r="C41" s="221">
        <v>1301.0693451647737</v>
      </c>
      <c r="D41" s="221"/>
    </row>
    <row r="42" spans="1:4" x14ac:dyDescent="0.25">
      <c r="A42" s="183">
        <v>39173</v>
      </c>
      <c r="B42" s="221"/>
      <c r="C42" s="221">
        <v>1331.5662235218742</v>
      </c>
      <c r="D42" s="221"/>
    </row>
    <row r="43" spans="1:4" x14ac:dyDescent="0.25">
      <c r="A43" s="183">
        <v>39203</v>
      </c>
      <c r="B43" s="221"/>
      <c r="C43" s="221"/>
      <c r="D43" s="221">
        <v>1157.7661662999537</v>
      </c>
    </row>
    <row r="44" spans="1:4" x14ac:dyDescent="0.25">
      <c r="A44" s="183">
        <v>39234</v>
      </c>
      <c r="B44" s="221"/>
      <c r="C44" s="221"/>
      <c r="D44" s="221">
        <v>1587.7424077946323</v>
      </c>
    </row>
    <row r="45" spans="1:4" x14ac:dyDescent="0.25">
      <c r="A45" s="183">
        <v>39234</v>
      </c>
      <c r="B45" s="221"/>
      <c r="C45" s="221"/>
      <c r="D45" s="221">
        <v>1764.6582173778481</v>
      </c>
    </row>
    <row r="46" spans="1:4" x14ac:dyDescent="0.25">
      <c r="A46" s="183">
        <v>39234</v>
      </c>
      <c r="B46" s="221"/>
      <c r="C46" s="221"/>
      <c r="D46" s="221">
        <v>1492.2391050701433</v>
      </c>
    </row>
    <row r="47" spans="1:4" x14ac:dyDescent="0.25">
      <c r="A47" s="183">
        <v>39234</v>
      </c>
      <c r="B47" s="221"/>
      <c r="C47" s="221"/>
      <c r="D47" s="221">
        <v>1322.6449464621712</v>
      </c>
    </row>
    <row r="48" spans="1:4" x14ac:dyDescent="0.25">
      <c r="A48" s="183">
        <v>39264</v>
      </c>
      <c r="B48" s="221">
        <v>1747.9006653053166</v>
      </c>
      <c r="C48" s="221"/>
      <c r="D48" s="221"/>
    </row>
    <row r="49" spans="1:4" x14ac:dyDescent="0.25">
      <c r="A49" s="183">
        <v>39295</v>
      </c>
      <c r="B49" s="221">
        <v>2247.2292882258826</v>
      </c>
      <c r="C49" s="221"/>
      <c r="D49" s="221"/>
    </row>
    <row r="50" spans="1:4" x14ac:dyDescent="0.25">
      <c r="A50" s="183">
        <v>39326</v>
      </c>
      <c r="B50" s="221"/>
      <c r="C50" s="221"/>
      <c r="D50" s="221">
        <v>1565.2125081399658</v>
      </c>
    </row>
    <row r="51" spans="1:4" x14ac:dyDescent="0.25">
      <c r="A51" s="183">
        <v>39326</v>
      </c>
      <c r="B51" s="221"/>
      <c r="C51" s="221"/>
      <c r="D51" s="221">
        <v>1584.1847809659048</v>
      </c>
    </row>
    <row r="52" spans="1:4" x14ac:dyDescent="0.25">
      <c r="A52" s="183">
        <v>39356</v>
      </c>
      <c r="B52" s="221"/>
      <c r="C52" s="221"/>
      <c r="D52" s="221">
        <v>1657.8788099587107</v>
      </c>
    </row>
    <row r="53" spans="1:4" x14ac:dyDescent="0.25">
      <c r="A53" s="183">
        <v>39356</v>
      </c>
      <c r="B53" s="221"/>
      <c r="C53" s="221"/>
      <c r="D53" s="221">
        <v>1727.2069994764258</v>
      </c>
    </row>
    <row r="54" spans="1:4" x14ac:dyDescent="0.25">
      <c r="A54" s="183">
        <v>39387</v>
      </c>
      <c r="B54" s="221"/>
      <c r="C54" s="221"/>
      <c r="D54" s="221">
        <v>1737.9948825308213</v>
      </c>
    </row>
    <row r="55" spans="1:4" x14ac:dyDescent="0.25">
      <c r="A55" s="183">
        <v>39417</v>
      </c>
      <c r="B55" s="221"/>
      <c r="C55" s="221"/>
      <c r="D55" s="221">
        <v>1540.1461528462335</v>
      </c>
    </row>
    <row r="56" spans="1:4" x14ac:dyDescent="0.25">
      <c r="A56" s="183">
        <v>39448</v>
      </c>
      <c r="B56" s="221"/>
      <c r="C56" s="221">
        <v>1948.083748683232</v>
      </c>
      <c r="D56" s="221"/>
    </row>
    <row r="57" spans="1:4" x14ac:dyDescent="0.25">
      <c r="A57" s="183">
        <v>39448</v>
      </c>
      <c r="B57" s="221"/>
      <c r="C57" s="221"/>
      <c r="D57" s="221">
        <v>1477.6120666590048</v>
      </c>
    </row>
    <row r="58" spans="1:4" x14ac:dyDescent="0.25">
      <c r="A58" s="183">
        <v>39479</v>
      </c>
      <c r="B58" s="221"/>
      <c r="C58" s="221"/>
      <c r="D58" s="221">
        <v>1654.545259675275</v>
      </c>
    </row>
    <row r="59" spans="1:4" x14ac:dyDescent="0.25">
      <c r="A59" s="183">
        <v>39508</v>
      </c>
      <c r="B59" s="221"/>
      <c r="C59" s="221"/>
      <c r="D59" s="221">
        <v>1571.3846508353456</v>
      </c>
    </row>
    <row r="60" spans="1:4" x14ac:dyDescent="0.25">
      <c r="A60" s="183">
        <v>39539</v>
      </c>
      <c r="B60" s="221"/>
      <c r="C60" s="221"/>
      <c r="D60" s="221">
        <v>2076.18294053825</v>
      </c>
    </row>
    <row r="61" spans="1:4" x14ac:dyDescent="0.25">
      <c r="A61" s="183">
        <v>39539</v>
      </c>
      <c r="B61" s="221">
        <v>2352.8815033408932</v>
      </c>
      <c r="C61" s="221"/>
      <c r="D61" s="221"/>
    </row>
    <row r="62" spans="1:4" x14ac:dyDescent="0.25">
      <c r="A62" s="183">
        <v>39600</v>
      </c>
      <c r="B62" s="221"/>
      <c r="C62" s="221"/>
      <c r="D62" s="221">
        <v>1917.6189174225831</v>
      </c>
    </row>
    <row r="63" spans="1:4" x14ac:dyDescent="0.25">
      <c r="A63" s="183">
        <v>39661</v>
      </c>
      <c r="B63" s="221">
        <v>1790.747683229486</v>
      </c>
      <c r="C63" s="221"/>
      <c r="D63" s="221"/>
    </row>
    <row r="64" spans="1:4" x14ac:dyDescent="0.25">
      <c r="A64" s="183">
        <v>39722</v>
      </c>
      <c r="B64" s="221"/>
      <c r="C64" s="221">
        <v>1706.0852917627903</v>
      </c>
      <c r="D64" s="221"/>
    </row>
    <row r="65" spans="1:4" x14ac:dyDescent="0.25">
      <c r="A65" s="183">
        <v>39753</v>
      </c>
      <c r="B65" s="221"/>
      <c r="C65" s="221">
        <v>1731.6512691447203</v>
      </c>
      <c r="D65" s="221"/>
    </row>
    <row r="66" spans="1:4" x14ac:dyDescent="0.25">
      <c r="A66" s="183">
        <v>39753</v>
      </c>
      <c r="B66" s="221"/>
      <c r="C66" s="221"/>
      <c r="D66" s="221">
        <v>1287.7303804038856</v>
      </c>
    </row>
    <row r="67" spans="1:4" x14ac:dyDescent="0.25">
      <c r="A67" s="183">
        <v>39783</v>
      </c>
      <c r="B67" s="221">
        <v>1962.6069834176799</v>
      </c>
      <c r="C67" s="221"/>
      <c r="D67" s="221"/>
    </row>
    <row r="68" spans="1:4" x14ac:dyDescent="0.25">
      <c r="A68" s="183">
        <v>39845</v>
      </c>
      <c r="B68" s="221">
        <v>1394.5817890835581</v>
      </c>
      <c r="C68" s="221"/>
      <c r="D68" s="221"/>
    </row>
    <row r="69" spans="1:4" x14ac:dyDescent="0.25">
      <c r="A69" s="183">
        <v>39873</v>
      </c>
      <c r="B69" s="221"/>
      <c r="C69" s="221">
        <v>1618.6819146419389</v>
      </c>
      <c r="D69" s="221"/>
    </row>
    <row r="70" spans="1:4" x14ac:dyDescent="0.25">
      <c r="A70" s="183">
        <v>39912</v>
      </c>
      <c r="B70" s="221"/>
      <c r="C70" s="221">
        <v>1246.3702128677151</v>
      </c>
      <c r="D70" s="221"/>
    </row>
    <row r="71" spans="1:4" x14ac:dyDescent="0.25">
      <c r="A71" s="183">
        <v>39934</v>
      </c>
      <c r="B71" s="221">
        <v>1512.9953183323144</v>
      </c>
      <c r="C71" s="221"/>
      <c r="D71" s="221"/>
    </row>
    <row r="72" spans="1:4" x14ac:dyDescent="0.25">
      <c r="A72" s="183">
        <v>39965</v>
      </c>
      <c r="B72" s="221"/>
      <c r="C72" s="221">
        <v>1662.0484572413307</v>
      </c>
      <c r="D72" s="221"/>
    </row>
    <row r="73" spans="1:4" x14ac:dyDescent="0.25">
      <c r="A73" s="183">
        <v>39995</v>
      </c>
      <c r="B73" s="221">
        <v>1832.6459076932217</v>
      </c>
      <c r="C73" s="221"/>
      <c r="D73" s="221"/>
    </row>
    <row r="74" spans="1:4" x14ac:dyDescent="0.25">
      <c r="A74" s="183">
        <v>39995</v>
      </c>
      <c r="B74" s="221"/>
      <c r="C74" s="221">
        <v>1905.0565883425302</v>
      </c>
      <c r="D74" s="221"/>
    </row>
    <row r="75" spans="1:4" x14ac:dyDescent="0.25">
      <c r="A75" s="183">
        <v>40026</v>
      </c>
      <c r="B75" s="221"/>
      <c r="C75" s="221"/>
      <c r="D75" s="221">
        <v>1550.1555401068767</v>
      </c>
    </row>
    <row r="76" spans="1:4" x14ac:dyDescent="0.25">
      <c r="A76" s="183">
        <v>40057</v>
      </c>
      <c r="B76" s="221">
        <v>1900.326668590006</v>
      </c>
      <c r="C76" s="221"/>
      <c r="D76" s="221"/>
    </row>
    <row r="77" spans="1:4" x14ac:dyDescent="0.25">
      <c r="A77" s="183">
        <v>40087</v>
      </c>
      <c r="B77" s="221"/>
      <c r="C77" s="221"/>
      <c r="D77" s="221">
        <v>1800.5738669302066</v>
      </c>
    </row>
    <row r="78" spans="1:4" x14ac:dyDescent="0.25">
      <c r="A78" s="183">
        <v>40148</v>
      </c>
      <c r="B78" s="221"/>
      <c r="C78" s="221"/>
      <c r="D78" s="221">
        <v>1851.5294716417413</v>
      </c>
    </row>
    <row r="79" spans="1:4" x14ac:dyDescent="0.25">
      <c r="A79" s="183">
        <v>40179</v>
      </c>
      <c r="B79" s="221"/>
      <c r="C79" s="221">
        <v>2257.088038224832</v>
      </c>
      <c r="D79" s="221"/>
    </row>
    <row r="80" spans="1:4" x14ac:dyDescent="0.25">
      <c r="A80" s="183">
        <v>40179</v>
      </c>
      <c r="B80" s="221"/>
      <c r="C80" s="221">
        <v>1731.6730832189021</v>
      </c>
      <c r="D80" s="221"/>
    </row>
    <row r="81" spans="1:4" x14ac:dyDescent="0.25">
      <c r="A81" s="183">
        <v>40238</v>
      </c>
      <c r="B81" s="221"/>
      <c r="C81" s="221">
        <v>1731.0061121226829</v>
      </c>
      <c r="D81" s="221"/>
    </row>
    <row r="82" spans="1:4" x14ac:dyDescent="0.25">
      <c r="A82" s="183">
        <v>40330</v>
      </c>
      <c r="B82" s="221"/>
      <c r="C82" s="221">
        <v>1365.866115264063</v>
      </c>
      <c r="D82" s="221"/>
    </row>
    <row r="83" spans="1:4" x14ac:dyDescent="0.25">
      <c r="A83" s="183">
        <v>40360</v>
      </c>
      <c r="B83" s="221">
        <v>1722.3216742554539</v>
      </c>
      <c r="C83" s="221"/>
      <c r="D83" s="221"/>
    </row>
    <row r="84" spans="1:4" x14ac:dyDescent="0.25">
      <c r="A84" s="183">
        <v>40360</v>
      </c>
      <c r="B84" s="221"/>
      <c r="C84" s="221"/>
      <c r="D84" s="221">
        <v>1607.1574787231489</v>
      </c>
    </row>
    <row r="85" spans="1:4" x14ac:dyDescent="0.25">
      <c r="A85" s="183">
        <v>40360</v>
      </c>
      <c r="B85" s="221">
        <v>1760.5954892389086</v>
      </c>
      <c r="C85" s="221"/>
      <c r="D85" s="221"/>
    </row>
    <row r="86" spans="1:4" x14ac:dyDescent="0.25">
      <c r="A86" s="183">
        <v>40391</v>
      </c>
      <c r="B86" s="221"/>
      <c r="C86" s="221"/>
      <c r="D86" s="221">
        <v>1537.8737265312063</v>
      </c>
    </row>
    <row r="87" spans="1:4" x14ac:dyDescent="0.25">
      <c r="A87" s="183">
        <v>40452</v>
      </c>
      <c r="B87" s="221"/>
      <c r="C87" s="221">
        <v>1412.9496409697447</v>
      </c>
      <c r="D87" s="221"/>
    </row>
    <row r="88" spans="1:4" x14ac:dyDescent="0.25">
      <c r="A88" s="183">
        <v>40452</v>
      </c>
      <c r="B88" s="221"/>
      <c r="C88" s="221">
        <v>1350.6136273975501</v>
      </c>
      <c r="D88" s="221"/>
    </row>
    <row r="89" spans="1:4" x14ac:dyDescent="0.25">
      <c r="A89" s="183">
        <v>40575</v>
      </c>
      <c r="B89" s="221"/>
      <c r="C89" s="221">
        <v>1389.2961561545562</v>
      </c>
      <c r="D89" s="221"/>
    </row>
    <row r="90" spans="1:4" x14ac:dyDescent="0.25">
      <c r="A90" s="183">
        <v>40575</v>
      </c>
      <c r="B90" s="221"/>
      <c r="C90" s="221">
        <v>1691.9352311063526</v>
      </c>
      <c r="D90" s="221"/>
    </row>
    <row r="91" spans="1:4" x14ac:dyDescent="0.25">
      <c r="A91" s="183">
        <v>40603</v>
      </c>
      <c r="B91" s="221"/>
      <c r="C91" s="221">
        <v>1325.4533021272564</v>
      </c>
      <c r="D91" s="221"/>
    </row>
    <row r="92" spans="1:4" x14ac:dyDescent="0.25">
      <c r="A92" s="183">
        <v>40694</v>
      </c>
      <c r="B92" s="221">
        <v>1268.0864616735769</v>
      </c>
      <c r="C92" s="221"/>
      <c r="D92" s="221"/>
    </row>
    <row r="93" spans="1:4" x14ac:dyDescent="0.25">
      <c r="A93" s="183">
        <v>40664</v>
      </c>
      <c r="B93" s="221">
        <v>1878.6466098867807</v>
      </c>
      <c r="C93" s="221"/>
      <c r="D93" s="221"/>
    </row>
    <row r="94" spans="1:4" x14ac:dyDescent="0.25">
      <c r="A94" s="183">
        <v>40695</v>
      </c>
      <c r="B94" s="221">
        <v>1349.7387647783682</v>
      </c>
      <c r="C94" s="221"/>
      <c r="D94" s="221"/>
    </row>
    <row r="95" spans="1:4" x14ac:dyDescent="0.25">
      <c r="A95" s="183">
        <v>40756</v>
      </c>
      <c r="B95" s="221">
        <v>1866.6183001363056</v>
      </c>
      <c r="C95" s="221"/>
      <c r="D95" s="221"/>
    </row>
    <row r="96" spans="1:4" x14ac:dyDescent="0.25">
      <c r="A96" s="183">
        <v>40787</v>
      </c>
      <c r="B96" s="221">
        <v>1865.6727269013807</v>
      </c>
      <c r="C96" s="221"/>
      <c r="D96" s="221"/>
    </row>
    <row r="97" spans="1:4" x14ac:dyDescent="0.25">
      <c r="A97" s="183">
        <v>40787</v>
      </c>
      <c r="B97" s="221"/>
      <c r="C97" s="221"/>
      <c r="D97" s="221">
        <v>1445.89636334857</v>
      </c>
    </row>
    <row r="98" spans="1:4" x14ac:dyDescent="0.25">
      <c r="A98" s="183">
        <v>40817</v>
      </c>
      <c r="B98" s="221"/>
      <c r="C98" s="221"/>
      <c r="D98" s="221">
        <v>1498.4414627676874</v>
      </c>
    </row>
    <row r="99" spans="1:4" x14ac:dyDescent="0.25">
      <c r="A99" s="183">
        <v>40817</v>
      </c>
      <c r="B99" s="221"/>
      <c r="C99" s="221">
        <v>1090.8653848948766</v>
      </c>
      <c r="D99" s="221"/>
    </row>
    <row r="100" spans="1:4" x14ac:dyDescent="0.25">
      <c r="A100" s="183">
        <v>40848</v>
      </c>
      <c r="B100" s="221"/>
      <c r="C100" s="221"/>
      <c r="D100" s="221">
        <v>1502.1523185567557</v>
      </c>
    </row>
    <row r="101" spans="1:4" x14ac:dyDescent="0.25">
      <c r="A101" s="183">
        <v>40878</v>
      </c>
      <c r="B101" s="221"/>
      <c r="C101" s="221"/>
      <c r="D101" s="221">
        <v>1148.39163036236</v>
      </c>
    </row>
    <row r="102" spans="1:4" x14ac:dyDescent="0.25">
      <c r="A102" s="183">
        <v>40909</v>
      </c>
      <c r="B102" s="221"/>
      <c r="C102" s="221">
        <v>1668.3865052150602</v>
      </c>
      <c r="D102" s="221"/>
    </row>
    <row r="103" spans="1:4" x14ac:dyDescent="0.25">
      <c r="A103" s="183">
        <v>40909</v>
      </c>
      <c r="B103" s="221"/>
      <c r="C103" s="221"/>
      <c r="D103" s="221">
        <v>1115.1344672270611</v>
      </c>
    </row>
    <row r="104" spans="1:4" x14ac:dyDescent="0.25">
      <c r="A104" s="183">
        <v>40940</v>
      </c>
      <c r="B104" s="221"/>
      <c r="C104" s="221">
        <v>1256.8522500623289</v>
      </c>
      <c r="D104" s="221"/>
    </row>
    <row r="105" spans="1:4" x14ac:dyDescent="0.25">
      <c r="A105" s="183">
        <v>40940</v>
      </c>
      <c r="B105" s="221"/>
      <c r="C105" s="221">
        <v>1069.5661427282992</v>
      </c>
      <c r="D105" s="221"/>
    </row>
    <row r="106" spans="1:4" x14ac:dyDescent="0.25">
      <c r="A106" s="183">
        <v>41183</v>
      </c>
      <c r="B106" s="221"/>
      <c r="C106" s="221">
        <v>1274.8689699403856</v>
      </c>
      <c r="D106" s="221"/>
    </row>
    <row r="107" spans="1:4" x14ac:dyDescent="0.25">
      <c r="A107" s="183">
        <v>41291</v>
      </c>
      <c r="B107" s="221"/>
      <c r="C107" s="221">
        <v>1276.5731888416406</v>
      </c>
      <c r="D107" s="221"/>
    </row>
    <row r="108" spans="1:4" x14ac:dyDescent="0.25">
      <c r="A108" s="183">
        <v>41275</v>
      </c>
      <c r="B108" s="221"/>
      <c r="C108" s="221">
        <v>1411.5157503080395</v>
      </c>
      <c r="D108" s="221"/>
    </row>
    <row r="109" spans="1:4" x14ac:dyDescent="0.25">
      <c r="A109" s="183">
        <v>41395</v>
      </c>
      <c r="B109" s="221"/>
      <c r="C109" s="221"/>
      <c r="D109" s="221">
        <v>1353.8964275102389</v>
      </c>
    </row>
    <row r="110" spans="1:4" x14ac:dyDescent="0.25">
      <c r="A110" s="183">
        <v>41395</v>
      </c>
      <c r="B110" s="221"/>
      <c r="C110" s="221">
        <v>1197.0122546361565</v>
      </c>
      <c r="D110" s="221"/>
    </row>
    <row r="111" spans="1:4" x14ac:dyDescent="0.25">
      <c r="A111" s="183">
        <v>41456</v>
      </c>
      <c r="B111" s="221"/>
      <c r="C111" s="221">
        <v>1236.9687549588111</v>
      </c>
      <c r="D111" s="221"/>
    </row>
    <row r="112" spans="1:4" x14ac:dyDescent="0.25">
      <c r="A112" s="183">
        <v>41579</v>
      </c>
      <c r="B112" s="221"/>
      <c r="C112" s="221"/>
      <c r="D112" s="221">
        <v>1435.5537780725799</v>
      </c>
    </row>
    <row r="113" spans="1:4" x14ac:dyDescent="0.25">
      <c r="A113" s="183">
        <v>41609</v>
      </c>
      <c r="B113" s="221"/>
      <c r="C113" s="221">
        <v>992.62791117806341</v>
      </c>
      <c r="D113" s="221"/>
    </row>
    <row r="114" spans="1:4" x14ac:dyDescent="0.25">
      <c r="A114" s="183">
        <v>41609</v>
      </c>
      <c r="B114" s="221"/>
      <c r="C114" s="221"/>
      <c r="D114" s="221">
        <v>1356.7070796866326</v>
      </c>
    </row>
    <row r="115" spans="1:4" x14ac:dyDescent="0.25">
      <c r="A115" s="183">
        <v>41609</v>
      </c>
      <c r="B115" s="221"/>
      <c r="C115" s="221">
        <v>1608.502091362772</v>
      </c>
      <c r="D115" s="221"/>
    </row>
    <row r="116" spans="1:4" x14ac:dyDescent="0.25">
      <c r="A116" s="183">
        <v>41609</v>
      </c>
      <c r="B116" s="221"/>
      <c r="C116" s="221"/>
      <c r="D116" s="221">
        <v>1113.3424943763291</v>
      </c>
    </row>
    <row r="117" spans="1:4" x14ac:dyDescent="0.25">
      <c r="A117" s="183">
        <v>41640</v>
      </c>
      <c r="B117" s="222"/>
      <c r="C117" s="221"/>
      <c r="D117" s="221">
        <v>993.07517790518364</v>
      </c>
    </row>
    <row r="118" spans="1:4" x14ac:dyDescent="0.25">
      <c r="A118" s="183">
        <v>41699</v>
      </c>
      <c r="B118" s="222"/>
      <c r="C118" s="221"/>
      <c r="D118" s="221">
        <v>931.32282189046634</v>
      </c>
    </row>
    <row r="119" spans="1:4" x14ac:dyDescent="0.25">
      <c r="A119" s="183">
        <v>41730</v>
      </c>
      <c r="B119" s="222"/>
      <c r="C119" s="221"/>
      <c r="D119" s="221">
        <v>1067.5382054105312</v>
      </c>
    </row>
    <row r="120" spans="1:4" x14ac:dyDescent="0.25">
      <c r="A120" s="183">
        <v>41760</v>
      </c>
      <c r="B120" s="222"/>
      <c r="C120" s="221">
        <v>1311.7416245720678</v>
      </c>
      <c r="D120" s="221"/>
    </row>
    <row r="121" spans="1:4" x14ac:dyDescent="0.25">
      <c r="A121" s="183">
        <v>41791</v>
      </c>
      <c r="B121" s="222"/>
      <c r="C121" s="221"/>
      <c r="D121" s="221">
        <v>1018.0643176847158</v>
      </c>
    </row>
    <row r="122" spans="1:4" x14ac:dyDescent="0.25">
      <c r="A122" s="183">
        <v>41821</v>
      </c>
      <c r="B122" s="222"/>
      <c r="C122" s="221">
        <v>1188.2294204667271</v>
      </c>
      <c r="D122" s="221"/>
    </row>
    <row r="123" spans="1:4" x14ac:dyDescent="0.25">
      <c r="A123" s="183">
        <v>41974</v>
      </c>
      <c r="B123" s="222"/>
      <c r="C123" s="221">
        <v>1235.2514872164463</v>
      </c>
      <c r="D123" s="221"/>
    </row>
    <row r="124" spans="1:4" x14ac:dyDescent="0.25">
      <c r="A124" s="183">
        <v>42005</v>
      </c>
      <c r="B124" s="222"/>
      <c r="C124" s="221">
        <v>1260.1504611038119</v>
      </c>
      <c r="D124" s="221"/>
    </row>
    <row r="125" spans="1:4" x14ac:dyDescent="0.25">
      <c r="A125" s="183">
        <v>42248</v>
      </c>
      <c r="B125" s="222"/>
      <c r="C125" s="221"/>
      <c r="D125" s="221">
        <v>1358.7779710461912</v>
      </c>
    </row>
    <row r="126" spans="1:4" x14ac:dyDescent="0.25">
      <c r="A126" s="183">
        <v>42552</v>
      </c>
      <c r="B126" s="222"/>
      <c r="C126" s="222"/>
      <c r="D126" s="221">
        <v>918</v>
      </c>
    </row>
    <row r="127" spans="1:4" x14ac:dyDescent="0.25">
      <c r="B127" s="156"/>
      <c r="C127" s="156"/>
      <c r="D127" s="156"/>
    </row>
  </sheetData>
  <pageMargins left="0.75" right="0.75" top="1" bottom="1" header="0.5" footer="0.5"/>
  <pageSetup orientation="portrait"/>
  <headerFooter alignWithMargins="0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 codeName="Sheet28"/>
  <dimension ref="A1:D43"/>
  <sheetViews>
    <sheetView zoomScaleNormal="100" workbookViewId="0">
      <pane xSplit="1" ySplit="6" topLeftCell="B7" activePane="bottomRight" state="frozen"/>
      <selection activeCell="D27" sqref="D27"/>
      <selection pane="topRight" activeCell="D27" sqref="D27"/>
      <selection pane="bottomLeft" activeCell="D27" sqref="D27"/>
      <selection pane="bottomRight"/>
    </sheetView>
  </sheetViews>
  <sheetFormatPr defaultColWidth="8.6328125" defaultRowHeight="12.5" x14ac:dyDescent="0.25"/>
  <cols>
    <col min="2" max="2" width="9.6328125" bestFit="1" customWidth="1"/>
  </cols>
  <sheetData>
    <row r="1" spans="1:4" ht="14.5" x14ac:dyDescent="0.35">
      <c r="A1" s="50" t="s">
        <v>797</v>
      </c>
    </row>
    <row r="3" spans="1:4" x14ac:dyDescent="0.25">
      <c r="B3" s="1" t="s">
        <v>69</v>
      </c>
    </row>
    <row r="4" spans="1:4" x14ac:dyDescent="0.25">
      <c r="B4" s="1" t="s">
        <v>68</v>
      </c>
      <c r="C4" s="1"/>
      <c r="D4" s="1"/>
    </row>
    <row r="5" spans="1:4" x14ac:dyDescent="0.25">
      <c r="B5" s="1" t="s">
        <v>49</v>
      </c>
      <c r="C5" s="1"/>
      <c r="D5" s="1"/>
    </row>
    <row r="6" spans="1:4" x14ac:dyDescent="0.25">
      <c r="B6" s="1" t="s">
        <v>796</v>
      </c>
      <c r="C6" s="1"/>
      <c r="D6" s="1"/>
    </row>
    <row r="7" spans="1:4" x14ac:dyDescent="0.25">
      <c r="A7" s="1">
        <v>1982</v>
      </c>
      <c r="B7" s="21"/>
    </row>
    <row r="8" spans="1:4" x14ac:dyDescent="0.25">
      <c r="A8" s="1">
        <v>1983</v>
      </c>
      <c r="B8" s="21">
        <v>4478.0684211568969</v>
      </c>
      <c r="C8" s="21"/>
      <c r="D8" s="277"/>
    </row>
    <row r="9" spans="1:4" x14ac:dyDescent="0.25">
      <c r="A9" s="1">
        <v>1984</v>
      </c>
      <c r="B9" s="21">
        <v>4772.7081642961821</v>
      </c>
      <c r="C9" s="21"/>
      <c r="D9" s="277"/>
    </row>
    <row r="10" spans="1:4" x14ac:dyDescent="0.25">
      <c r="A10" s="1">
        <v>1985</v>
      </c>
      <c r="B10" s="21">
        <v>3428.8829779888197</v>
      </c>
      <c r="C10" s="21"/>
      <c r="D10" s="277"/>
    </row>
    <row r="11" spans="1:4" x14ac:dyDescent="0.25">
      <c r="A11" s="1">
        <v>1986</v>
      </c>
      <c r="B11" s="21">
        <v>3597.6649302436986</v>
      </c>
      <c r="C11" s="21"/>
      <c r="D11" s="277"/>
    </row>
    <row r="12" spans="1:4" x14ac:dyDescent="0.25">
      <c r="A12" s="1">
        <v>1987</v>
      </c>
      <c r="B12" s="21">
        <v>2209.084773691407</v>
      </c>
      <c r="C12" s="21"/>
      <c r="D12" s="277"/>
    </row>
    <row r="13" spans="1:4" x14ac:dyDescent="0.25">
      <c r="A13" s="1">
        <v>1988</v>
      </c>
      <c r="B13" s="21"/>
      <c r="C13" s="21"/>
      <c r="D13" s="277"/>
    </row>
    <row r="14" spans="1:4" x14ac:dyDescent="0.25">
      <c r="A14" s="1">
        <v>1989</v>
      </c>
      <c r="B14" s="21">
        <v>2825.7473806261391</v>
      </c>
      <c r="C14" s="21"/>
      <c r="D14" s="277"/>
    </row>
    <row r="15" spans="1:4" x14ac:dyDescent="0.25">
      <c r="A15" s="1">
        <v>1990</v>
      </c>
      <c r="B15" s="21">
        <v>3195.7867244269364</v>
      </c>
      <c r="C15" s="21"/>
      <c r="D15" s="277"/>
    </row>
    <row r="16" spans="1:4" x14ac:dyDescent="0.25">
      <c r="A16" s="1">
        <v>1991</v>
      </c>
      <c r="B16" s="21"/>
      <c r="C16" s="21"/>
      <c r="D16" s="277"/>
    </row>
    <row r="17" spans="1:4" x14ac:dyDescent="0.25">
      <c r="A17" s="1">
        <v>1992</v>
      </c>
      <c r="B17" s="21">
        <v>2442.9139249907166</v>
      </c>
      <c r="C17" s="21"/>
      <c r="D17" s="277"/>
    </row>
    <row r="18" spans="1:4" x14ac:dyDescent="0.25">
      <c r="A18" s="1">
        <v>1993</v>
      </c>
      <c r="B18" s="21">
        <v>2475.7047159301892</v>
      </c>
      <c r="C18" s="21"/>
      <c r="D18" s="277"/>
    </row>
    <row r="19" spans="1:4" x14ac:dyDescent="0.25">
      <c r="A19" s="1">
        <v>1994</v>
      </c>
      <c r="B19" s="21">
        <v>2035.5086733313203</v>
      </c>
      <c r="C19" s="21"/>
      <c r="D19" s="277"/>
    </row>
    <row r="20" spans="1:4" x14ac:dyDescent="0.25">
      <c r="A20" s="1">
        <v>1995</v>
      </c>
      <c r="B20" s="21">
        <v>2060.0370558771137</v>
      </c>
      <c r="C20" s="21"/>
      <c r="D20" s="277"/>
    </row>
    <row r="21" spans="1:4" x14ac:dyDescent="0.25">
      <c r="A21" s="1">
        <v>1996</v>
      </c>
      <c r="B21" s="21">
        <v>1663.8907441420386</v>
      </c>
      <c r="C21" s="21"/>
      <c r="D21" s="277"/>
    </row>
    <row r="22" spans="1:4" x14ac:dyDescent="0.25">
      <c r="A22" s="1">
        <v>1997</v>
      </c>
      <c r="B22" s="21">
        <v>2695.8767607568734</v>
      </c>
      <c r="C22" s="21"/>
      <c r="D22" s="277"/>
    </row>
    <row r="23" spans="1:4" x14ac:dyDescent="0.25">
      <c r="A23" s="1">
        <v>1998</v>
      </c>
      <c r="B23" s="21">
        <v>1534.0042626158042</v>
      </c>
      <c r="C23" s="21"/>
      <c r="D23" s="277"/>
    </row>
    <row r="24" spans="1:4" x14ac:dyDescent="0.25">
      <c r="A24" s="1">
        <v>1999</v>
      </c>
      <c r="B24" s="21">
        <v>1802.418405742869</v>
      </c>
      <c r="C24" s="21"/>
      <c r="D24" s="277"/>
    </row>
    <row r="25" spans="1:4" x14ac:dyDescent="0.25">
      <c r="A25" s="1">
        <v>2000</v>
      </c>
      <c r="B25" s="21">
        <v>1815.6716779496887</v>
      </c>
      <c r="C25" s="21"/>
      <c r="D25" s="277"/>
    </row>
    <row r="26" spans="1:4" x14ac:dyDescent="0.25">
      <c r="A26" s="1">
        <v>2001</v>
      </c>
      <c r="B26" s="21">
        <v>1426.6294236644308</v>
      </c>
      <c r="C26" s="21"/>
      <c r="D26" s="277"/>
    </row>
    <row r="27" spans="1:4" x14ac:dyDescent="0.25">
      <c r="A27" s="1">
        <v>2002</v>
      </c>
      <c r="B27" s="21">
        <v>1667.4555017866337</v>
      </c>
      <c r="C27" s="21"/>
      <c r="D27" s="277"/>
    </row>
    <row r="28" spans="1:4" x14ac:dyDescent="0.25">
      <c r="A28" s="1">
        <v>2003</v>
      </c>
      <c r="B28" s="21">
        <v>1515.910582254166</v>
      </c>
      <c r="C28" s="21"/>
      <c r="D28" s="277"/>
    </row>
    <row r="29" spans="1:4" x14ac:dyDescent="0.25">
      <c r="A29" s="1">
        <v>2004</v>
      </c>
      <c r="B29" s="21">
        <v>1397.2585715691794</v>
      </c>
      <c r="C29" s="21"/>
      <c r="D29" s="277"/>
    </row>
    <row r="30" spans="1:4" x14ac:dyDescent="0.25">
      <c r="A30" s="1">
        <v>2005</v>
      </c>
      <c r="B30" s="21">
        <v>1641.027174364219</v>
      </c>
      <c r="C30" s="21"/>
      <c r="D30" s="277"/>
    </row>
    <row r="31" spans="1:4" x14ac:dyDescent="0.25">
      <c r="A31" s="1">
        <v>2006</v>
      </c>
      <c r="B31" s="21">
        <v>1832.5333642422388</v>
      </c>
      <c r="C31" s="21"/>
      <c r="D31" s="277"/>
    </row>
    <row r="32" spans="1:4" x14ac:dyDescent="0.25">
      <c r="A32" s="1">
        <v>2007</v>
      </c>
      <c r="B32" s="21">
        <v>2016.5479331762965</v>
      </c>
      <c r="C32" s="21"/>
      <c r="D32" s="277"/>
    </row>
    <row r="33" spans="1:4" x14ac:dyDescent="0.25">
      <c r="A33" s="1">
        <v>2008</v>
      </c>
      <c r="B33" s="21">
        <v>2254.5261213914937</v>
      </c>
      <c r="C33" s="21"/>
      <c r="D33" s="277"/>
    </row>
    <row r="34" spans="1:4" x14ac:dyDescent="0.25">
      <c r="A34" s="1">
        <v>2009</v>
      </c>
      <c r="B34" s="21">
        <v>2465.2827816346621</v>
      </c>
      <c r="C34" s="21"/>
      <c r="D34" s="277"/>
    </row>
    <row r="35" spans="1:4" x14ac:dyDescent="0.25">
      <c r="A35" s="1">
        <v>2010</v>
      </c>
      <c r="B35" s="21">
        <v>2462.8127299981861</v>
      </c>
      <c r="C35" s="21"/>
      <c r="D35" s="277"/>
    </row>
    <row r="36" spans="1:4" x14ac:dyDescent="0.25">
      <c r="A36" s="55">
        <v>2011</v>
      </c>
      <c r="B36" s="49">
        <v>2360.3618981017084</v>
      </c>
      <c r="C36" s="21"/>
      <c r="D36" s="277"/>
    </row>
    <row r="37" spans="1:4" x14ac:dyDescent="0.25">
      <c r="A37" s="56">
        <v>2012</v>
      </c>
      <c r="B37" s="54">
        <v>2130.5680295599768</v>
      </c>
      <c r="C37" s="21"/>
      <c r="D37" s="277"/>
    </row>
    <row r="38" spans="1:4" x14ac:dyDescent="0.25">
      <c r="A38" s="56">
        <v>2013</v>
      </c>
      <c r="B38" s="54">
        <v>2004.5411753742671</v>
      </c>
      <c r="C38" s="21"/>
      <c r="D38" s="277"/>
    </row>
    <row r="39" spans="1:4" x14ac:dyDescent="0.25">
      <c r="A39" s="56">
        <v>2014</v>
      </c>
      <c r="B39" s="54">
        <v>1849.2352300274647</v>
      </c>
      <c r="C39" s="21"/>
      <c r="D39" s="277"/>
    </row>
    <row r="40" spans="1:4" x14ac:dyDescent="0.25">
      <c r="A40" s="56">
        <v>2015</v>
      </c>
      <c r="B40" s="54">
        <v>1682.678430592847</v>
      </c>
      <c r="C40" s="21"/>
      <c r="D40" s="277"/>
    </row>
    <row r="41" spans="1:4" x14ac:dyDescent="0.25">
      <c r="A41" s="56">
        <v>2016</v>
      </c>
      <c r="B41" s="54">
        <v>1719.7193163005616</v>
      </c>
      <c r="C41" s="21"/>
      <c r="D41" s="277"/>
    </row>
    <row r="42" spans="1:4" x14ac:dyDescent="0.25">
      <c r="A42" s="56">
        <v>2017</v>
      </c>
      <c r="B42" s="54">
        <v>1648.6803734160103</v>
      </c>
      <c r="C42" s="21"/>
      <c r="D42" s="277"/>
    </row>
    <row r="43" spans="1:4" x14ac:dyDescent="0.25">
      <c r="A43" s="56">
        <v>2018</v>
      </c>
      <c r="B43" s="54">
        <v>1467.9178869602572</v>
      </c>
      <c r="C43" s="21"/>
      <c r="D43" s="277"/>
    </row>
  </sheetData>
  <phoneticPr fontId="6" type="noConversion"/>
  <pageMargins left="0.75" right="0.75" top="1" bottom="1" header="0.5" footer="0.5"/>
  <headerFooter alignWithMargins="0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 codeName="Sheet29"/>
  <dimension ref="A1:D14"/>
  <sheetViews>
    <sheetView workbookViewId="0">
      <pane xSplit="1" ySplit="6" topLeftCell="B7" activePane="bottomRight" state="frozen"/>
      <selection activeCell="D27" sqref="D27"/>
      <selection pane="topRight" activeCell="D27" sqref="D27"/>
      <selection pane="bottomLeft" activeCell="D27" sqref="D27"/>
      <selection pane="bottomRight"/>
    </sheetView>
  </sheetViews>
  <sheetFormatPr defaultColWidth="8.6328125" defaultRowHeight="12.5" x14ac:dyDescent="0.25"/>
  <cols>
    <col min="1" max="1" width="19.36328125" customWidth="1"/>
    <col min="2" max="2" width="11.6328125" bestFit="1" customWidth="1"/>
    <col min="3" max="3" width="10.453125" bestFit="1" customWidth="1"/>
    <col min="4" max="4" width="12" bestFit="1" customWidth="1"/>
  </cols>
  <sheetData>
    <row r="1" spans="1:4" ht="14.5" x14ac:dyDescent="0.35">
      <c r="A1" s="50" t="s">
        <v>795</v>
      </c>
    </row>
    <row r="4" spans="1:4" x14ac:dyDescent="0.25">
      <c r="B4" s="1">
        <v>2018</v>
      </c>
      <c r="C4" s="1">
        <v>2018</v>
      </c>
      <c r="D4" s="1">
        <v>2018</v>
      </c>
    </row>
    <row r="5" spans="1:4" x14ac:dyDescent="0.25">
      <c r="A5" s="1" t="s">
        <v>50</v>
      </c>
      <c r="B5" s="1" t="s">
        <v>62</v>
      </c>
      <c r="C5" s="1" t="s">
        <v>62</v>
      </c>
      <c r="D5" s="1" t="s">
        <v>73</v>
      </c>
    </row>
    <row r="6" spans="1:4" x14ac:dyDescent="0.25">
      <c r="A6" s="1" t="s">
        <v>51</v>
      </c>
      <c r="B6" s="1" t="s">
        <v>70</v>
      </c>
      <c r="C6" s="1" t="s">
        <v>61</v>
      </c>
      <c r="D6" s="1" t="s">
        <v>796</v>
      </c>
    </row>
    <row r="7" spans="1:4" x14ac:dyDescent="0.25">
      <c r="A7" s="46" t="s">
        <v>71</v>
      </c>
      <c r="B7" s="23">
        <v>12</v>
      </c>
      <c r="C7" s="24">
        <v>32.9</v>
      </c>
      <c r="D7" s="21">
        <v>4216.5719610320084</v>
      </c>
    </row>
    <row r="8" spans="1:4" x14ac:dyDescent="0.25">
      <c r="A8" s="46" t="s">
        <v>96</v>
      </c>
      <c r="B8" s="100"/>
      <c r="C8" s="24"/>
      <c r="D8" s="21"/>
    </row>
    <row r="9" spans="1:4" x14ac:dyDescent="0.25">
      <c r="A9" s="46" t="s">
        <v>97</v>
      </c>
      <c r="B9" s="23">
        <v>4</v>
      </c>
      <c r="C9" s="24">
        <v>161.36000000000001</v>
      </c>
      <c r="D9" s="21">
        <v>1718.015637310654</v>
      </c>
    </row>
    <row r="10" spans="1:4" x14ac:dyDescent="0.25">
      <c r="A10" s="46" t="s">
        <v>98</v>
      </c>
      <c r="B10" s="23">
        <v>3</v>
      </c>
      <c r="C10" s="24">
        <v>220.125</v>
      </c>
      <c r="D10" s="21">
        <v>1485.0411766042021</v>
      </c>
    </row>
    <row r="11" spans="1:4" x14ac:dyDescent="0.25">
      <c r="A11" s="46" t="s">
        <v>99</v>
      </c>
      <c r="B11" s="23">
        <v>14</v>
      </c>
      <c r="C11" s="24">
        <v>2235.44</v>
      </c>
      <c r="D11" s="21">
        <v>1491.1182373963979</v>
      </c>
    </row>
    <row r="12" spans="1:4" x14ac:dyDescent="0.25">
      <c r="A12" s="46" t="s">
        <v>72</v>
      </c>
      <c r="B12" s="23">
        <v>11</v>
      </c>
      <c r="C12" s="24">
        <v>3026.1</v>
      </c>
      <c r="D12" s="21">
        <v>1406.3142560341996</v>
      </c>
    </row>
    <row r="13" spans="1:4" x14ac:dyDescent="0.25">
      <c r="B13" s="23"/>
      <c r="C13" s="24"/>
      <c r="D13" s="21"/>
    </row>
    <row r="14" spans="1:4" ht="13" x14ac:dyDescent="0.3">
      <c r="A14" s="10" t="s">
        <v>1</v>
      </c>
      <c r="B14" s="25">
        <f>SUM(B7:B12)</f>
        <v>44</v>
      </c>
      <c r="C14" s="26">
        <f>SUM(C7:C12)</f>
        <v>5675.9249999999993</v>
      </c>
    </row>
  </sheetData>
  <phoneticPr fontId="6" type="noConversion"/>
  <pageMargins left="0.75" right="0.75" top="1" bottom="1" header="0.5" footer="0.5"/>
  <headerFooter alignWithMargins="0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 codeName="Sheet30"/>
  <dimension ref="A1:F13"/>
  <sheetViews>
    <sheetView workbookViewId="0">
      <pane xSplit="1" ySplit="6" topLeftCell="B7" activePane="bottomRight" state="frozen"/>
      <selection activeCell="D27" sqref="D27"/>
      <selection pane="topRight" activeCell="D27" sqref="D27"/>
      <selection pane="bottomLeft" activeCell="D27" sqref="D27"/>
      <selection pane="bottomRight"/>
    </sheetView>
  </sheetViews>
  <sheetFormatPr defaultColWidth="8.6328125" defaultRowHeight="12.5" x14ac:dyDescent="0.25"/>
  <cols>
    <col min="1" max="1" width="13.453125" customWidth="1"/>
    <col min="2" max="2" width="11.6328125" bestFit="1" customWidth="1"/>
    <col min="3" max="3" width="10.453125" bestFit="1" customWidth="1"/>
    <col min="4" max="4" width="11.6328125" bestFit="1" customWidth="1"/>
  </cols>
  <sheetData>
    <row r="1" spans="1:6" ht="14.5" x14ac:dyDescent="0.35">
      <c r="A1" s="50" t="s">
        <v>794</v>
      </c>
      <c r="B1" s="45"/>
      <c r="C1" s="45"/>
      <c r="D1" s="45"/>
      <c r="E1" s="45"/>
      <c r="F1" s="45"/>
    </row>
    <row r="2" spans="1:6" x14ac:dyDescent="0.25">
      <c r="A2" s="45"/>
      <c r="B2" s="45"/>
      <c r="C2" s="45"/>
      <c r="D2" s="45"/>
      <c r="E2" s="45"/>
      <c r="F2" s="45"/>
    </row>
    <row r="3" spans="1:6" x14ac:dyDescent="0.25">
      <c r="A3" s="45"/>
      <c r="B3" s="45"/>
      <c r="C3" s="45"/>
      <c r="D3" s="45"/>
      <c r="E3" s="45"/>
      <c r="F3" s="45"/>
    </row>
    <row r="4" spans="1:6" x14ac:dyDescent="0.25">
      <c r="A4" s="45"/>
      <c r="B4" s="1">
        <v>2018</v>
      </c>
      <c r="C4" s="1">
        <v>2018</v>
      </c>
      <c r="D4" s="1">
        <v>2018</v>
      </c>
      <c r="E4" s="45"/>
      <c r="F4" s="45"/>
    </row>
    <row r="5" spans="1:6" x14ac:dyDescent="0.25">
      <c r="A5" s="57" t="s">
        <v>82</v>
      </c>
      <c r="B5" s="57" t="s">
        <v>62</v>
      </c>
      <c r="C5" s="57" t="s">
        <v>62</v>
      </c>
      <c r="D5" s="57" t="s">
        <v>73</v>
      </c>
      <c r="E5" s="45"/>
      <c r="F5" s="45"/>
    </row>
    <row r="6" spans="1:6" x14ac:dyDescent="0.25">
      <c r="A6" s="57" t="s">
        <v>51</v>
      </c>
      <c r="B6" s="57" t="s">
        <v>70</v>
      </c>
      <c r="C6" s="57" t="s">
        <v>61</v>
      </c>
      <c r="D6" s="57" t="s">
        <v>796</v>
      </c>
      <c r="E6" s="45"/>
      <c r="F6" s="45"/>
    </row>
    <row r="7" spans="1:6" x14ac:dyDescent="0.25">
      <c r="A7" s="72" t="s">
        <v>831</v>
      </c>
      <c r="B7" s="73">
        <v>5</v>
      </c>
      <c r="C7" s="74">
        <v>32.959999999999994</v>
      </c>
      <c r="D7" s="75">
        <v>1743.3431800451572</v>
      </c>
      <c r="E7" s="45"/>
      <c r="F7" s="45"/>
    </row>
    <row r="8" spans="1:6" x14ac:dyDescent="0.25">
      <c r="A8" s="72" t="s">
        <v>832</v>
      </c>
      <c r="B8" s="73">
        <v>18</v>
      </c>
      <c r="C8" s="74">
        <v>2813.29</v>
      </c>
      <c r="D8" s="75">
        <v>1475.4046983900719</v>
      </c>
      <c r="E8" s="45"/>
      <c r="F8" s="45"/>
    </row>
    <row r="9" spans="1:6" x14ac:dyDescent="0.25">
      <c r="A9" s="72" t="s">
        <v>833</v>
      </c>
      <c r="B9" s="73">
        <v>9</v>
      </c>
      <c r="C9" s="74">
        <v>1842.825</v>
      </c>
      <c r="D9" s="75">
        <v>1418.9718222819868</v>
      </c>
      <c r="E9" s="45"/>
      <c r="F9" s="45"/>
    </row>
    <row r="10" spans="1:6" x14ac:dyDescent="0.25">
      <c r="A10" s="72" t="s">
        <v>834</v>
      </c>
      <c r="B10" s="73">
        <v>12</v>
      </c>
      <c r="C10" s="74">
        <v>986.84999999999991</v>
      </c>
      <c r="D10" s="75">
        <v>1528.7766215736942</v>
      </c>
      <c r="E10" s="45"/>
      <c r="F10" s="45"/>
    </row>
    <row r="11" spans="1:6" x14ac:dyDescent="0.25">
      <c r="A11" s="45"/>
      <c r="B11" s="73"/>
      <c r="C11" s="74"/>
      <c r="D11" s="75"/>
      <c r="E11" s="45"/>
      <c r="F11" s="45"/>
    </row>
    <row r="12" spans="1:6" ht="13" x14ac:dyDescent="0.3">
      <c r="A12" s="76" t="s">
        <v>1</v>
      </c>
      <c r="B12" s="77">
        <f>SUM(B7:B10)</f>
        <v>44</v>
      </c>
      <c r="C12" s="78">
        <f>SUM(C7:C10)</f>
        <v>5675.9249999999993</v>
      </c>
      <c r="D12" s="45"/>
      <c r="E12" s="45"/>
      <c r="F12" s="45"/>
    </row>
    <row r="13" spans="1:6" x14ac:dyDescent="0.25">
      <c r="A13" s="45"/>
      <c r="B13" s="45"/>
      <c r="C13" s="45"/>
      <c r="D13" s="45"/>
      <c r="E13" s="45"/>
      <c r="F13" s="45"/>
    </row>
  </sheetData>
  <phoneticPr fontId="3" type="noConversion"/>
  <pageMargins left="0.75" right="0.75" top="1" bottom="1" header="0.5" footer="0.5"/>
  <headerFooter alignWithMargins="0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 codeName="Sheet31"/>
  <dimension ref="A1:D11"/>
  <sheetViews>
    <sheetView workbookViewId="0">
      <pane xSplit="1" ySplit="5" topLeftCell="B6" activePane="bottomRight" state="frozen"/>
      <selection activeCell="D27" sqref="D27"/>
      <selection pane="topRight" activeCell="D27" sqref="D27"/>
      <selection pane="bottomLeft" activeCell="D27" sqref="D27"/>
      <selection pane="bottomRight"/>
    </sheetView>
  </sheetViews>
  <sheetFormatPr defaultColWidth="8.6328125" defaultRowHeight="12.5" x14ac:dyDescent="0.25"/>
  <cols>
    <col min="1" max="1" width="13" customWidth="1"/>
    <col min="2" max="2" width="10.453125" bestFit="1" customWidth="1"/>
    <col min="3" max="3" width="11.6328125" bestFit="1" customWidth="1"/>
    <col min="4" max="4" width="12" bestFit="1" customWidth="1"/>
  </cols>
  <sheetData>
    <row r="1" spans="1:4" ht="14.5" x14ac:dyDescent="0.35">
      <c r="A1" s="50" t="s">
        <v>793</v>
      </c>
    </row>
    <row r="3" spans="1:4" x14ac:dyDescent="0.25">
      <c r="B3" s="1">
        <v>2018</v>
      </c>
      <c r="C3" s="1">
        <v>2018</v>
      </c>
      <c r="D3" s="1">
        <v>2018</v>
      </c>
    </row>
    <row r="4" spans="1:4" x14ac:dyDescent="0.25">
      <c r="B4" s="1" t="s">
        <v>62</v>
      </c>
      <c r="C4" s="1" t="s">
        <v>62</v>
      </c>
      <c r="D4" s="1" t="s">
        <v>73</v>
      </c>
    </row>
    <row r="5" spans="1:4" x14ac:dyDescent="0.25">
      <c r="B5" s="1" t="s">
        <v>61</v>
      </c>
      <c r="C5" s="1" t="s">
        <v>70</v>
      </c>
      <c r="D5" s="1" t="s">
        <v>796</v>
      </c>
    </row>
    <row r="6" spans="1:4" x14ac:dyDescent="0.25">
      <c r="A6" t="s">
        <v>100</v>
      </c>
      <c r="B6" s="27">
        <v>4559.3249999999998</v>
      </c>
      <c r="C6" s="28">
        <v>25</v>
      </c>
      <c r="D6" s="21">
        <v>1401.6512953913584</v>
      </c>
    </row>
    <row r="7" spans="1:4" x14ac:dyDescent="0.25">
      <c r="A7" t="s">
        <v>64</v>
      </c>
      <c r="B7" s="27">
        <v>881.2</v>
      </c>
      <c r="C7" s="28">
        <v>7</v>
      </c>
      <c r="D7" s="21">
        <v>1633.5468330705805</v>
      </c>
    </row>
    <row r="8" spans="1:4" x14ac:dyDescent="0.25">
      <c r="A8" t="s">
        <v>102</v>
      </c>
      <c r="B8" s="27">
        <v>134.49999999999997</v>
      </c>
      <c r="C8" s="28">
        <v>3</v>
      </c>
      <c r="D8" s="21">
        <v>1912.1357945348764</v>
      </c>
    </row>
    <row r="9" spans="1:4" x14ac:dyDescent="0.25">
      <c r="A9" t="s">
        <v>101</v>
      </c>
      <c r="B9" s="27">
        <v>100.9</v>
      </c>
      <c r="C9" s="28">
        <v>9</v>
      </c>
      <c r="D9" s="21">
        <v>2423.630391654639</v>
      </c>
    </row>
    <row r="10" spans="1:4" x14ac:dyDescent="0.25">
      <c r="B10" s="27"/>
      <c r="C10" s="28"/>
      <c r="D10" s="21"/>
    </row>
    <row r="11" spans="1:4" ht="13" x14ac:dyDescent="0.3">
      <c r="A11" s="3" t="s">
        <v>67</v>
      </c>
      <c r="B11" s="29">
        <f>SUM(B6:B9)</f>
        <v>5675.9249999999993</v>
      </c>
      <c r="C11" s="30">
        <f>SUM(C6:C9)</f>
        <v>44</v>
      </c>
      <c r="D11" s="22">
        <v>1467.9178869602572</v>
      </c>
    </row>
  </sheetData>
  <phoneticPr fontId="6" type="noConversion"/>
  <pageMargins left="0.75" right="0.75" top="1" bottom="1" header="0.5" footer="0.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/>
  <dimension ref="A1:L30"/>
  <sheetViews>
    <sheetView zoomScaleNormal="100" workbookViewId="0">
      <pane xSplit="1" ySplit="6" topLeftCell="B7" activePane="bottomRight" state="frozen"/>
      <selection pane="topRight" activeCell="B1" sqref="B1"/>
      <selection pane="bottomLeft" activeCell="A6" sqref="A6"/>
      <selection pane="bottomRight"/>
    </sheetView>
  </sheetViews>
  <sheetFormatPr defaultColWidth="8.6328125" defaultRowHeight="12.5" x14ac:dyDescent="0.25"/>
  <cols>
    <col min="1" max="1" width="12" style="102" customWidth="1"/>
    <col min="2" max="2" width="14.81640625" style="143" bestFit="1" customWidth="1"/>
    <col min="3" max="3" width="15.453125" style="102" customWidth="1"/>
    <col min="4" max="5" width="11" style="102" customWidth="1"/>
    <col min="6" max="16384" width="8.6328125" style="102"/>
  </cols>
  <sheetData>
    <row r="1" spans="1:12" ht="14.5" x14ac:dyDescent="0.35">
      <c r="A1" s="142" t="s">
        <v>717</v>
      </c>
    </row>
    <row r="2" spans="1:12" ht="13" x14ac:dyDescent="0.3">
      <c r="A2" s="155"/>
      <c r="B2" s="219"/>
    </row>
    <row r="3" spans="1:12" x14ac:dyDescent="0.25">
      <c r="B3" s="143" t="s">
        <v>718</v>
      </c>
      <c r="C3" s="143"/>
      <c r="D3" s="143"/>
      <c r="E3" s="219"/>
    </row>
    <row r="4" spans="1:12" x14ac:dyDescent="0.25">
      <c r="B4" s="143" t="s">
        <v>163</v>
      </c>
      <c r="C4" s="143"/>
      <c r="D4" s="143"/>
      <c r="E4" s="219"/>
    </row>
    <row r="5" spans="1:12" x14ac:dyDescent="0.25">
      <c r="B5" s="151">
        <v>2018</v>
      </c>
      <c r="C5" s="151"/>
      <c r="D5" s="151"/>
      <c r="E5" s="220"/>
    </row>
    <row r="6" spans="1:12" x14ac:dyDescent="0.25">
      <c r="E6" s="156"/>
    </row>
    <row r="7" spans="1:12" x14ac:dyDescent="0.25">
      <c r="A7" s="216" t="s">
        <v>245</v>
      </c>
      <c r="B7" s="234">
        <v>0.41</v>
      </c>
      <c r="C7" s="217"/>
      <c r="D7" s="218"/>
      <c r="E7" s="217"/>
      <c r="H7" s="157"/>
      <c r="I7" s="157"/>
      <c r="J7" s="157"/>
      <c r="K7" s="157"/>
      <c r="L7" s="157"/>
    </row>
    <row r="8" spans="1:12" x14ac:dyDescent="0.25">
      <c r="A8" s="216" t="s">
        <v>247</v>
      </c>
      <c r="B8" s="234">
        <v>0.28000000000000003</v>
      </c>
      <c r="C8" s="217"/>
      <c r="D8" s="218"/>
      <c r="E8" s="217"/>
      <c r="H8" s="157"/>
      <c r="I8" s="157"/>
      <c r="J8" s="157"/>
      <c r="K8" s="157"/>
      <c r="L8" s="157"/>
    </row>
    <row r="9" spans="1:12" x14ac:dyDescent="0.25">
      <c r="A9" s="216" t="s">
        <v>246</v>
      </c>
      <c r="B9" s="234">
        <v>0.24</v>
      </c>
      <c r="C9" s="217"/>
      <c r="D9" s="218"/>
      <c r="E9" s="217"/>
      <c r="H9" s="157"/>
      <c r="I9" s="157"/>
      <c r="J9" s="157"/>
      <c r="K9" s="157"/>
      <c r="L9" s="157"/>
    </row>
    <row r="10" spans="1:12" x14ac:dyDescent="0.25">
      <c r="A10" s="216" t="s">
        <v>249</v>
      </c>
      <c r="B10" s="234">
        <v>0.21</v>
      </c>
      <c r="C10" s="217"/>
      <c r="D10" s="218"/>
      <c r="E10" s="217"/>
      <c r="H10" s="157"/>
      <c r="I10" s="157"/>
      <c r="J10" s="157"/>
      <c r="K10" s="157"/>
      <c r="L10" s="157"/>
    </row>
    <row r="11" spans="1:12" x14ac:dyDescent="0.25">
      <c r="A11" s="216" t="s">
        <v>248</v>
      </c>
      <c r="B11" s="234">
        <v>0.19</v>
      </c>
      <c r="C11" s="217"/>
      <c r="D11" s="218"/>
      <c r="E11" s="217"/>
      <c r="H11" s="157"/>
      <c r="I11" s="157"/>
      <c r="J11" s="157"/>
      <c r="K11" s="157"/>
      <c r="L11" s="157"/>
    </row>
    <row r="12" spans="1:12" x14ac:dyDescent="0.25">
      <c r="A12" s="216" t="s">
        <v>251</v>
      </c>
      <c r="B12" s="234">
        <v>0.18</v>
      </c>
      <c r="C12" s="217"/>
      <c r="D12" s="218"/>
      <c r="E12" s="217"/>
      <c r="H12" s="157"/>
      <c r="I12" s="157"/>
      <c r="J12" s="157"/>
      <c r="K12" s="157"/>
      <c r="L12" s="157"/>
    </row>
    <row r="13" spans="1:12" x14ac:dyDescent="0.25">
      <c r="A13" s="216" t="s">
        <v>719</v>
      </c>
      <c r="B13" s="234">
        <v>0.14000000000000001</v>
      </c>
      <c r="C13" s="217"/>
      <c r="D13" s="218"/>
      <c r="E13" s="217"/>
      <c r="H13" s="157"/>
      <c r="I13" s="157"/>
      <c r="J13" s="157"/>
      <c r="K13" s="157"/>
      <c r="L13" s="157"/>
    </row>
    <row r="14" spans="1:12" x14ac:dyDescent="0.25">
      <c r="A14" s="216" t="s">
        <v>252</v>
      </c>
      <c r="B14" s="234">
        <v>0.12</v>
      </c>
      <c r="C14" s="217"/>
      <c r="D14" s="218"/>
      <c r="E14" s="217"/>
      <c r="H14" s="157"/>
      <c r="I14" s="157"/>
      <c r="J14" s="157"/>
      <c r="K14" s="157"/>
      <c r="L14" s="157"/>
    </row>
    <row r="15" spans="1:12" x14ac:dyDescent="0.25">
      <c r="A15" s="216" t="s">
        <v>250</v>
      </c>
      <c r="B15" s="234">
        <v>0.1</v>
      </c>
      <c r="C15" s="217"/>
      <c r="D15" s="218"/>
      <c r="E15" s="217"/>
      <c r="H15" s="157"/>
      <c r="I15" s="157"/>
      <c r="J15" s="157"/>
      <c r="K15" s="157"/>
      <c r="L15" s="157"/>
    </row>
    <row r="16" spans="1:12" x14ac:dyDescent="0.25">
      <c r="A16" s="216" t="s">
        <v>253</v>
      </c>
      <c r="B16" s="234">
        <v>0.1</v>
      </c>
      <c r="C16" s="217"/>
      <c r="D16" s="218"/>
      <c r="E16" s="217"/>
      <c r="H16" s="157"/>
      <c r="I16" s="157"/>
      <c r="J16" s="157"/>
      <c r="K16" s="157"/>
      <c r="L16" s="157"/>
    </row>
    <row r="17" spans="1:12" x14ac:dyDescent="0.25">
      <c r="A17" s="216" t="s">
        <v>254</v>
      </c>
      <c r="B17" s="234">
        <v>0.09</v>
      </c>
      <c r="C17" s="217"/>
      <c r="D17" s="218"/>
      <c r="E17" s="217"/>
      <c r="H17" s="157"/>
      <c r="I17" s="157"/>
      <c r="J17" s="157"/>
      <c r="K17" s="157"/>
      <c r="L17" s="157"/>
    </row>
    <row r="18" spans="1:12" x14ac:dyDescent="0.25">
      <c r="A18" s="216" t="s">
        <v>262</v>
      </c>
      <c r="B18" s="234">
        <v>8.4000000000000005E-2</v>
      </c>
      <c r="C18" s="217"/>
      <c r="D18" s="218"/>
      <c r="E18" s="217"/>
      <c r="H18" s="157"/>
      <c r="I18" s="157"/>
      <c r="J18" s="157"/>
      <c r="K18" s="157"/>
      <c r="L18" s="157"/>
    </row>
    <row r="19" spans="1:12" x14ac:dyDescent="0.25">
      <c r="A19" s="216" t="s">
        <v>256</v>
      </c>
      <c r="B19" s="234">
        <v>7.6999999999999999E-2</v>
      </c>
      <c r="C19" s="217"/>
      <c r="D19" s="218"/>
      <c r="E19" s="217"/>
      <c r="H19" s="157"/>
      <c r="I19" s="157"/>
      <c r="J19" s="157"/>
      <c r="K19" s="157"/>
      <c r="L19" s="157"/>
    </row>
    <row r="20" spans="1:12" x14ac:dyDescent="0.25">
      <c r="A20" s="216" t="s">
        <v>382</v>
      </c>
      <c r="B20" s="234">
        <v>7.0000000000000007E-2</v>
      </c>
      <c r="C20" s="217"/>
      <c r="D20" s="218"/>
      <c r="E20" s="217"/>
      <c r="H20" s="157"/>
      <c r="I20" s="157"/>
      <c r="J20" s="157"/>
      <c r="K20" s="157"/>
      <c r="L20" s="157"/>
    </row>
    <row r="21" spans="1:12" x14ac:dyDescent="0.25">
      <c r="A21" s="216" t="s">
        <v>255</v>
      </c>
      <c r="B21" s="234">
        <v>7.0000000000000007E-2</v>
      </c>
      <c r="C21" s="217"/>
      <c r="D21" s="218"/>
      <c r="E21" s="217"/>
      <c r="H21" s="157"/>
      <c r="I21" s="157"/>
      <c r="J21" s="157"/>
      <c r="K21" s="157"/>
      <c r="L21" s="157"/>
    </row>
    <row r="22" spans="1:12" x14ac:dyDescent="0.25">
      <c r="A22" s="216" t="s">
        <v>259</v>
      </c>
      <c r="B22" s="234">
        <v>6.5000000000000002E-2</v>
      </c>
      <c r="C22" s="217"/>
      <c r="D22" s="218"/>
      <c r="E22" s="217"/>
      <c r="H22" s="157"/>
      <c r="I22" s="157"/>
      <c r="J22" s="157"/>
      <c r="K22" s="157"/>
      <c r="L22" s="157"/>
    </row>
    <row r="23" spans="1:12" x14ac:dyDescent="0.25">
      <c r="A23" s="216" t="s">
        <v>261</v>
      </c>
      <c r="B23" s="234">
        <v>6.2E-2</v>
      </c>
      <c r="C23" s="217"/>
      <c r="D23" s="218"/>
      <c r="E23" s="217"/>
      <c r="H23" s="157"/>
      <c r="I23" s="157"/>
      <c r="J23" s="157"/>
      <c r="K23" s="157"/>
      <c r="L23" s="157"/>
    </row>
    <row r="24" spans="1:12" x14ac:dyDescent="0.25">
      <c r="A24" s="216" t="s">
        <v>260</v>
      </c>
      <c r="B24" s="234">
        <v>0.06</v>
      </c>
      <c r="C24" s="217"/>
      <c r="D24" s="218"/>
      <c r="E24" s="217"/>
      <c r="H24" s="157"/>
      <c r="I24" s="157"/>
      <c r="J24" s="157"/>
      <c r="K24" s="157"/>
      <c r="L24" s="157"/>
    </row>
    <row r="25" spans="1:12" x14ac:dyDescent="0.25">
      <c r="A25" s="216" t="s">
        <v>258</v>
      </c>
      <c r="B25" s="234">
        <v>0.06</v>
      </c>
      <c r="C25" s="217"/>
      <c r="D25" s="218"/>
      <c r="E25" s="217"/>
      <c r="H25" s="157"/>
      <c r="I25" s="157"/>
      <c r="J25" s="157"/>
      <c r="K25" s="157"/>
      <c r="L25" s="157"/>
    </row>
    <row r="26" spans="1:12" x14ac:dyDescent="0.25">
      <c r="A26" s="216" t="s">
        <v>257</v>
      </c>
      <c r="B26" s="234">
        <v>0.06</v>
      </c>
      <c r="C26" s="217"/>
      <c r="D26" s="218"/>
      <c r="E26" s="217"/>
      <c r="H26" s="157"/>
      <c r="I26" s="157"/>
      <c r="J26" s="157"/>
      <c r="K26" s="157"/>
      <c r="L26" s="157"/>
    </row>
    <row r="27" spans="1:12" x14ac:dyDescent="0.25">
      <c r="A27" s="216" t="s">
        <v>265</v>
      </c>
      <c r="B27" s="234">
        <v>5.8000000000000003E-2</v>
      </c>
      <c r="C27" s="217"/>
      <c r="D27" s="218"/>
      <c r="E27" s="217"/>
      <c r="H27" s="157"/>
      <c r="I27" s="157"/>
      <c r="J27" s="157"/>
      <c r="K27" s="157"/>
      <c r="L27" s="157"/>
    </row>
    <row r="28" spans="1:12" x14ac:dyDescent="0.25">
      <c r="A28" s="216" t="s">
        <v>263</v>
      </c>
      <c r="B28" s="234">
        <v>5.2999999999999999E-2</v>
      </c>
      <c r="C28" s="217"/>
      <c r="D28" s="218"/>
      <c r="E28" s="217"/>
    </row>
    <row r="29" spans="1:12" x14ac:dyDescent="0.25">
      <c r="A29" s="94" t="s">
        <v>264</v>
      </c>
      <c r="B29" s="234">
        <v>5.1999999999999998E-2</v>
      </c>
      <c r="C29" s="236"/>
      <c r="D29" s="218"/>
      <c r="E29" s="217"/>
    </row>
    <row r="30" spans="1:12" ht="13" x14ac:dyDescent="0.3">
      <c r="A30" s="235"/>
      <c r="B30" s="234"/>
      <c r="C30" s="236"/>
      <c r="D30" s="218"/>
      <c r="E30" s="217"/>
    </row>
  </sheetData>
  <pageMargins left="0.75" right="0.75" top="1" bottom="1" header="0.5" footer="0.5"/>
  <pageSetup orientation="portrait" r:id="rId1"/>
  <headerFooter alignWithMargins="0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sheetPr codeName="Sheet32"/>
  <dimension ref="A1:AS22"/>
  <sheetViews>
    <sheetView workbookViewId="0">
      <pane xSplit="1" ySplit="5" topLeftCell="B6" activePane="bottomRight" state="frozen"/>
      <selection activeCell="D27" sqref="D27"/>
      <selection pane="topRight" activeCell="D27" sqref="D27"/>
      <selection pane="bottomLeft" activeCell="D27" sqref="D27"/>
      <selection pane="bottomRight"/>
    </sheetView>
  </sheetViews>
  <sheetFormatPr defaultColWidth="8.6328125" defaultRowHeight="12.5" x14ac:dyDescent="0.25"/>
  <cols>
    <col min="1" max="1" width="13" customWidth="1"/>
    <col min="2" max="42" width="5.1796875" bestFit="1" customWidth="1"/>
  </cols>
  <sheetData>
    <row r="1" spans="1:45" ht="14.5" x14ac:dyDescent="0.35">
      <c r="A1" s="50" t="s">
        <v>790</v>
      </c>
      <c r="B1" s="50"/>
    </row>
    <row r="4" spans="1:45" x14ac:dyDescent="0.25">
      <c r="A4" t="s">
        <v>791</v>
      </c>
      <c r="B4" s="11">
        <v>1000</v>
      </c>
      <c r="C4" s="11">
        <v>1100</v>
      </c>
      <c r="D4" s="11">
        <v>1200</v>
      </c>
      <c r="E4" s="11">
        <v>1300</v>
      </c>
      <c r="F4" s="11">
        <v>1400</v>
      </c>
      <c r="G4" s="11">
        <v>1500</v>
      </c>
      <c r="H4" s="11">
        <v>1600</v>
      </c>
      <c r="I4" s="11">
        <v>1700</v>
      </c>
      <c r="J4" s="11">
        <v>1800</v>
      </c>
      <c r="K4" s="11">
        <v>1900</v>
      </c>
      <c r="L4" s="11">
        <v>2000</v>
      </c>
      <c r="M4" s="11">
        <v>2100</v>
      </c>
      <c r="N4" s="11">
        <v>2200</v>
      </c>
      <c r="O4" s="11">
        <v>2300</v>
      </c>
      <c r="P4" s="11">
        <v>2400</v>
      </c>
      <c r="Q4" s="11">
        <v>2500</v>
      </c>
      <c r="R4" s="11">
        <v>2600</v>
      </c>
      <c r="S4" s="11">
        <v>2700</v>
      </c>
      <c r="T4" s="11">
        <v>2800</v>
      </c>
      <c r="U4" s="11">
        <v>2900</v>
      </c>
      <c r="V4" s="11">
        <v>3000</v>
      </c>
      <c r="W4" s="11">
        <v>3100</v>
      </c>
      <c r="X4" s="11">
        <v>3200</v>
      </c>
      <c r="Y4" s="11">
        <v>3300</v>
      </c>
      <c r="Z4" s="11">
        <v>3400</v>
      </c>
      <c r="AA4" s="11">
        <v>3500</v>
      </c>
      <c r="AB4" s="11">
        <v>3600</v>
      </c>
      <c r="AC4" s="11">
        <v>3700</v>
      </c>
      <c r="AD4" s="11">
        <v>3800</v>
      </c>
      <c r="AE4" s="11">
        <v>3900</v>
      </c>
      <c r="AF4" s="11">
        <v>4000</v>
      </c>
      <c r="AG4" s="11">
        <v>4100</v>
      </c>
      <c r="AH4" s="11">
        <v>4200</v>
      </c>
      <c r="AI4" s="11">
        <v>4300</v>
      </c>
      <c r="AJ4" s="11">
        <v>4400</v>
      </c>
      <c r="AK4" s="11">
        <v>4500</v>
      </c>
      <c r="AL4" s="11">
        <v>4600</v>
      </c>
      <c r="AM4" s="11">
        <v>4700</v>
      </c>
      <c r="AN4" s="11">
        <v>4800</v>
      </c>
      <c r="AO4" s="11">
        <v>4900</v>
      </c>
      <c r="AP4" s="11">
        <v>5000</v>
      </c>
      <c r="AQ4" s="11"/>
      <c r="AR4" s="11"/>
    </row>
    <row r="5" spans="1:45" x14ac:dyDescent="0.25">
      <c r="A5" t="s">
        <v>792</v>
      </c>
      <c r="B5" s="11">
        <v>1100</v>
      </c>
      <c r="C5" s="11">
        <v>1200</v>
      </c>
      <c r="D5" s="11">
        <v>1300</v>
      </c>
      <c r="E5" s="11">
        <v>1400</v>
      </c>
      <c r="F5" s="11">
        <v>1500</v>
      </c>
      <c r="G5" s="11">
        <v>1600</v>
      </c>
      <c r="H5" s="11">
        <v>1700</v>
      </c>
      <c r="I5" s="11">
        <v>1800</v>
      </c>
      <c r="J5" s="11">
        <v>1900</v>
      </c>
      <c r="K5" s="11">
        <v>2000</v>
      </c>
      <c r="L5" s="11">
        <v>2100</v>
      </c>
      <c r="M5" s="11">
        <v>2200</v>
      </c>
      <c r="N5" s="11">
        <v>2300</v>
      </c>
      <c r="O5" s="11">
        <v>2400</v>
      </c>
      <c r="P5" s="11">
        <v>2500</v>
      </c>
      <c r="Q5" s="11">
        <v>2600</v>
      </c>
      <c r="R5" s="11">
        <v>2700</v>
      </c>
      <c r="S5" s="11">
        <v>2800</v>
      </c>
      <c r="T5" s="11">
        <v>2900</v>
      </c>
      <c r="U5" s="11">
        <v>3000</v>
      </c>
      <c r="V5" s="11">
        <v>3100</v>
      </c>
      <c r="W5" s="11">
        <v>3200</v>
      </c>
      <c r="X5" s="11">
        <v>3300</v>
      </c>
      <c r="Y5" s="11">
        <v>3400</v>
      </c>
      <c r="Z5" s="11">
        <v>3500</v>
      </c>
      <c r="AA5" s="11">
        <v>3600</v>
      </c>
      <c r="AB5" s="11">
        <v>3700</v>
      </c>
      <c r="AC5" s="11">
        <v>3800</v>
      </c>
      <c r="AD5" s="11">
        <v>3900</v>
      </c>
      <c r="AE5" s="11">
        <v>4000</v>
      </c>
      <c r="AF5" s="11">
        <v>4100</v>
      </c>
      <c r="AG5" s="11">
        <v>4200</v>
      </c>
      <c r="AH5" s="11">
        <v>4300</v>
      </c>
      <c r="AI5" s="11">
        <v>4400</v>
      </c>
      <c r="AJ5" s="11">
        <v>4500</v>
      </c>
      <c r="AK5" s="11">
        <v>4600</v>
      </c>
      <c r="AL5" s="11">
        <v>4700</v>
      </c>
      <c r="AM5" s="11">
        <v>4800</v>
      </c>
      <c r="AN5" s="11">
        <v>4900</v>
      </c>
      <c r="AO5" s="11">
        <v>5000</v>
      </c>
      <c r="AP5" s="11">
        <v>5100</v>
      </c>
      <c r="AQ5" s="11"/>
      <c r="AR5" s="11"/>
    </row>
    <row r="7" spans="1:45" ht="13" x14ac:dyDescent="0.3">
      <c r="A7" s="98" t="s">
        <v>70</v>
      </c>
      <c r="B7" s="98"/>
    </row>
    <row r="8" spans="1:45" x14ac:dyDescent="0.25">
      <c r="A8" t="s">
        <v>1</v>
      </c>
      <c r="B8">
        <v>1</v>
      </c>
      <c r="C8" s="11">
        <v>1</v>
      </c>
      <c r="D8" s="11">
        <v>3</v>
      </c>
      <c r="E8" s="11">
        <v>7</v>
      </c>
      <c r="F8" s="11">
        <v>6</v>
      </c>
      <c r="G8" s="11">
        <v>4</v>
      </c>
      <c r="H8" s="11">
        <v>5</v>
      </c>
      <c r="I8" s="11">
        <v>1</v>
      </c>
      <c r="J8" s="11">
        <v>2</v>
      </c>
      <c r="K8" s="11">
        <v>3</v>
      </c>
      <c r="L8" s="11">
        <v>0</v>
      </c>
      <c r="M8" s="11">
        <v>0</v>
      </c>
      <c r="N8" s="11">
        <v>0</v>
      </c>
      <c r="O8" s="11">
        <v>1</v>
      </c>
      <c r="P8" s="11">
        <v>0</v>
      </c>
      <c r="Q8" s="11">
        <v>0</v>
      </c>
      <c r="R8" s="11">
        <v>0</v>
      </c>
      <c r="S8" s="11">
        <v>0</v>
      </c>
      <c r="T8" s="11">
        <v>0</v>
      </c>
      <c r="U8" s="11">
        <v>0</v>
      </c>
      <c r="V8" s="11">
        <v>0</v>
      </c>
      <c r="W8" s="11">
        <v>0</v>
      </c>
      <c r="X8" s="11">
        <v>0</v>
      </c>
      <c r="Y8" s="11">
        <v>0</v>
      </c>
      <c r="Z8" s="11">
        <v>0</v>
      </c>
      <c r="AA8" s="11">
        <v>0</v>
      </c>
      <c r="AB8" s="11">
        <v>2</v>
      </c>
      <c r="AC8" s="11">
        <v>0</v>
      </c>
      <c r="AD8" s="11">
        <v>0</v>
      </c>
      <c r="AE8" s="11">
        <v>0</v>
      </c>
      <c r="AF8" s="11">
        <v>0</v>
      </c>
      <c r="AG8" s="11">
        <v>0</v>
      </c>
      <c r="AH8" s="11">
        <v>0</v>
      </c>
      <c r="AI8" s="11">
        <v>1</v>
      </c>
      <c r="AJ8" s="11">
        <v>0</v>
      </c>
      <c r="AK8" s="11">
        <v>0</v>
      </c>
      <c r="AL8" s="11">
        <v>0</v>
      </c>
      <c r="AM8" s="11">
        <v>0</v>
      </c>
      <c r="AN8" s="11">
        <v>0</v>
      </c>
      <c r="AO8" s="11">
        <v>0</v>
      </c>
      <c r="AP8" s="11">
        <v>7</v>
      </c>
      <c r="AQ8" s="11"/>
      <c r="AR8" s="11"/>
      <c r="AS8" s="11"/>
    </row>
    <row r="9" spans="1:45" x14ac:dyDescent="0.25">
      <c r="A9" t="s">
        <v>100</v>
      </c>
      <c r="B9">
        <v>1</v>
      </c>
      <c r="C9" s="11">
        <v>1</v>
      </c>
      <c r="D9" s="11">
        <v>3</v>
      </c>
      <c r="E9" s="11">
        <v>6</v>
      </c>
      <c r="F9" s="11">
        <v>5</v>
      </c>
      <c r="G9" s="11">
        <v>4</v>
      </c>
      <c r="H9" s="11">
        <v>3</v>
      </c>
      <c r="I9" s="11">
        <v>0</v>
      </c>
      <c r="J9" s="11">
        <v>1</v>
      </c>
      <c r="K9" s="11">
        <v>1</v>
      </c>
      <c r="L9" s="11">
        <v>0</v>
      </c>
      <c r="M9" s="11">
        <v>0</v>
      </c>
      <c r="N9" s="11">
        <v>0</v>
      </c>
      <c r="O9" s="11">
        <v>0</v>
      </c>
      <c r="P9" s="11">
        <v>0</v>
      </c>
      <c r="Q9" s="11">
        <v>0</v>
      </c>
      <c r="R9" s="11">
        <v>0</v>
      </c>
      <c r="S9" s="11">
        <v>0</v>
      </c>
      <c r="T9" s="11">
        <v>0</v>
      </c>
      <c r="U9" s="11">
        <v>0</v>
      </c>
      <c r="V9" s="11">
        <v>0</v>
      </c>
      <c r="W9" s="11">
        <v>0</v>
      </c>
      <c r="X9" s="11">
        <v>0</v>
      </c>
      <c r="Y9" s="11">
        <v>0</v>
      </c>
      <c r="Z9" s="11">
        <v>0</v>
      </c>
      <c r="AA9" s="11">
        <v>0</v>
      </c>
      <c r="AB9" s="11">
        <v>0</v>
      </c>
      <c r="AC9" s="11">
        <v>0</v>
      </c>
      <c r="AD9" s="11">
        <v>0</v>
      </c>
      <c r="AE9" s="11">
        <v>0</v>
      </c>
      <c r="AF9" s="11">
        <v>0</v>
      </c>
      <c r="AG9" s="11">
        <v>0</v>
      </c>
      <c r="AH9" s="11">
        <v>0</v>
      </c>
      <c r="AI9" s="11">
        <v>0</v>
      </c>
      <c r="AJ9" s="11">
        <v>0</v>
      </c>
      <c r="AK9" s="11">
        <v>0</v>
      </c>
      <c r="AL9" s="11">
        <v>0</v>
      </c>
      <c r="AM9" s="11">
        <v>0</v>
      </c>
      <c r="AN9" s="11">
        <v>0</v>
      </c>
      <c r="AO9" s="11">
        <v>0</v>
      </c>
      <c r="AP9" s="11">
        <v>0</v>
      </c>
      <c r="AQ9" s="11"/>
      <c r="AR9" s="11"/>
      <c r="AS9" s="11"/>
    </row>
    <row r="10" spans="1:45" x14ac:dyDescent="0.25">
      <c r="A10" t="s">
        <v>102</v>
      </c>
      <c r="B10">
        <v>0</v>
      </c>
      <c r="C10" s="11">
        <v>0</v>
      </c>
      <c r="D10" s="11">
        <v>0</v>
      </c>
      <c r="E10" s="11">
        <v>0</v>
      </c>
      <c r="F10" s="11">
        <v>0</v>
      </c>
      <c r="G10" s="11">
        <v>0</v>
      </c>
      <c r="H10" s="11">
        <v>0</v>
      </c>
      <c r="I10" s="11">
        <v>0</v>
      </c>
      <c r="J10" s="11">
        <v>1</v>
      </c>
      <c r="K10" s="11">
        <v>0</v>
      </c>
      <c r="L10" s="11">
        <v>0</v>
      </c>
      <c r="M10" s="11">
        <v>0</v>
      </c>
      <c r="N10" s="11">
        <v>0</v>
      </c>
      <c r="O10" s="11">
        <v>0</v>
      </c>
      <c r="P10" s="11">
        <v>0</v>
      </c>
      <c r="Q10" s="11">
        <v>0</v>
      </c>
      <c r="R10" s="11">
        <v>0</v>
      </c>
      <c r="S10" s="11">
        <v>0</v>
      </c>
      <c r="T10" s="11">
        <v>0</v>
      </c>
      <c r="U10" s="11">
        <v>0</v>
      </c>
      <c r="V10" s="11">
        <v>0</v>
      </c>
      <c r="W10" s="11">
        <v>0</v>
      </c>
      <c r="X10" s="11">
        <v>0</v>
      </c>
      <c r="Y10" s="11">
        <v>0</v>
      </c>
      <c r="Z10" s="11">
        <v>0</v>
      </c>
      <c r="AA10" s="11">
        <v>0</v>
      </c>
      <c r="AB10" s="11">
        <v>2</v>
      </c>
      <c r="AC10" s="11">
        <v>0</v>
      </c>
      <c r="AD10" s="11">
        <v>0</v>
      </c>
      <c r="AE10" s="11">
        <v>0</v>
      </c>
      <c r="AF10" s="11">
        <v>0</v>
      </c>
      <c r="AG10" s="11">
        <v>0</v>
      </c>
      <c r="AH10" s="11">
        <v>0</v>
      </c>
      <c r="AI10" s="11">
        <v>0</v>
      </c>
      <c r="AJ10" s="11">
        <v>0</v>
      </c>
      <c r="AK10" s="11">
        <v>0</v>
      </c>
      <c r="AL10" s="11">
        <v>0</v>
      </c>
      <c r="AM10" s="11">
        <v>0</v>
      </c>
      <c r="AN10" s="11">
        <v>0</v>
      </c>
      <c r="AO10" s="11">
        <v>0</v>
      </c>
      <c r="AP10" s="11">
        <v>0</v>
      </c>
      <c r="AQ10" s="11"/>
      <c r="AR10" s="11"/>
      <c r="AS10" s="11"/>
    </row>
    <row r="11" spans="1:45" x14ac:dyDescent="0.25">
      <c r="A11" t="s">
        <v>64</v>
      </c>
      <c r="B11">
        <v>0</v>
      </c>
      <c r="C11" s="11">
        <v>0</v>
      </c>
      <c r="D11" s="11">
        <v>0</v>
      </c>
      <c r="E11" s="11">
        <v>1</v>
      </c>
      <c r="F11" s="11">
        <v>1</v>
      </c>
      <c r="G11" s="11">
        <v>0</v>
      </c>
      <c r="H11" s="11">
        <v>1</v>
      </c>
      <c r="I11" s="11">
        <v>1</v>
      </c>
      <c r="J11" s="11">
        <v>0</v>
      </c>
      <c r="K11" s="11">
        <v>2</v>
      </c>
      <c r="L11" s="11">
        <v>0</v>
      </c>
      <c r="M11" s="11">
        <v>0</v>
      </c>
      <c r="N11" s="11">
        <v>0</v>
      </c>
      <c r="O11" s="11">
        <v>1</v>
      </c>
      <c r="P11" s="11">
        <v>0</v>
      </c>
      <c r="Q11" s="11">
        <v>0</v>
      </c>
      <c r="R11" s="11">
        <v>0</v>
      </c>
      <c r="S11" s="11">
        <v>0</v>
      </c>
      <c r="T11" s="11">
        <v>0</v>
      </c>
      <c r="U11" s="11">
        <v>0</v>
      </c>
      <c r="V11" s="11">
        <v>0</v>
      </c>
      <c r="W11" s="11">
        <v>0</v>
      </c>
      <c r="X11" s="11">
        <v>0</v>
      </c>
      <c r="Y11" s="11">
        <v>0</v>
      </c>
      <c r="Z11" s="11">
        <v>0</v>
      </c>
      <c r="AA11" s="11">
        <v>0</v>
      </c>
      <c r="AB11" s="11">
        <v>0</v>
      </c>
      <c r="AC11" s="11">
        <v>0</v>
      </c>
      <c r="AD11" s="11">
        <v>0</v>
      </c>
      <c r="AE11" s="11">
        <v>0</v>
      </c>
      <c r="AF11" s="11">
        <v>0</v>
      </c>
      <c r="AG11" s="11">
        <v>0</v>
      </c>
      <c r="AH11" s="11">
        <v>0</v>
      </c>
      <c r="AI11" s="11">
        <v>0</v>
      </c>
      <c r="AJ11" s="11">
        <v>0</v>
      </c>
      <c r="AK11" s="11">
        <v>0</v>
      </c>
      <c r="AL11" s="11">
        <v>0</v>
      </c>
      <c r="AM11" s="11">
        <v>0</v>
      </c>
      <c r="AN11" s="11">
        <v>0</v>
      </c>
      <c r="AO11" s="11">
        <v>0</v>
      </c>
      <c r="AP11" s="11">
        <v>0</v>
      </c>
      <c r="AQ11" s="11"/>
      <c r="AR11" s="11"/>
      <c r="AS11" s="11"/>
    </row>
    <row r="12" spans="1:45" x14ac:dyDescent="0.25">
      <c r="A12" t="s">
        <v>101</v>
      </c>
      <c r="B12">
        <v>0</v>
      </c>
      <c r="C12" s="11">
        <v>0</v>
      </c>
      <c r="D12" s="11">
        <v>0</v>
      </c>
      <c r="E12" s="11">
        <v>0</v>
      </c>
      <c r="F12" s="11">
        <v>0</v>
      </c>
      <c r="G12" s="11">
        <v>0</v>
      </c>
      <c r="H12" s="11">
        <v>1</v>
      </c>
      <c r="I12" s="11">
        <v>0</v>
      </c>
      <c r="J12" s="11">
        <v>0</v>
      </c>
      <c r="K12" s="11">
        <v>0</v>
      </c>
      <c r="L12" s="11">
        <v>0</v>
      </c>
      <c r="M12" s="11">
        <v>0</v>
      </c>
      <c r="N12" s="11">
        <v>0</v>
      </c>
      <c r="O12" s="11">
        <v>0</v>
      </c>
      <c r="P12" s="11">
        <v>0</v>
      </c>
      <c r="Q12" s="11">
        <v>0</v>
      </c>
      <c r="R12" s="11">
        <v>0</v>
      </c>
      <c r="S12" s="11">
        <v>0</v>
      </c>
      <c r="T12" s="11">
        <v>0</v>
      </c>
      <c r="U12" s="11">
        <v>0</v>
      </c>
      <c r="V12" s="11">
        <v>0</v>
      </c>
      <c r="W12" s="11">
        <v>0</v>
      </c>
      <c r="X12" s="11">
        <v>0</v>
      </c>
      <c r="Y12" s="11">
        <v>0</v>
      </c>
      <c r="Z12" s="11">
        <v>0</v>
      </c>
      <c r="AA12" s="11">
        <v>0</v>
      </c>
      <c r="AB12" s="11">
        <v>0</v>
      </c>
      <c r="AC12" s="11">
        <v>0</v>
      </c>
      <c r="AD12" s="11">
        <v>0</v>
      </c>
      <c r="AE12" s="11">
        <v>0</v>
      </c>
      <c r="AF12" s="11">
        <v>0</v>
      </c>
      <c r="AG12" s="11">
        <v>0</v>
      </c>
      <c r="AH12" s="11">
        <v>0</v>
      </c>
      <c r="AI12" s="11">
        <v>1</v>
      </c>
      <c r="AJ12" s="11">
        <v>0</v>
      </c>
      <c r="AK12" s="11">
        <v>0</v>
      </c>
      <c r="AL12" s="11">
        <v>0</v>
      </c>
      <c r="AM12" s="11">
        <v>0</v>
      </c>
      <c r="AN12" s="11">
        <v>0</v>
      </c>
      <c r="AO12" s="11">
        <v>0</v>
      </c>
      <c r="AP12" s="11">
        <v>7</v>
      </c>
      <c r="AQ12" s="11"/>
      <c r="AR12" s="11"/>
      <c r="AS12" s="11"/>
    </row>
    <row r="13" spans="1:45" x14ac:dyDescent="0.25">
      <c r="A13" t="s">
        <v>89</v>
      </c>
      <c r="B13">
        <v>0</v>
      </c>
      <c r="C13" s="11">
        <v>0</v>
      </c>
      <c r="D13" s="11">
        <v>0</v>
      </c>
      <c r="E13" s="11">
        <v>0</v>
      </c>
      <c r="F13" s="11">
        <v>0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1">
        <v>0</v>
      </c>
      <c r="N13" s="11">
        <v>0</v>
      </c>
      <c r="O13" s="11">
        <v>0</v>
      </c>
      <c r="P13" s="11">
        <v>0</v>
      </c>
      <c r="Q13" s="11">
        <v>0</v>
      </c>
      <c r="R13" s="11">
        <v>0</v>
      </c>
      <c r="S13" s="11">
        <v>0</v>
      </c>
      <c r="T13" s="11">
        <v>0</v>
      </c>
      <c r="U13" s="11">
        <v>0</v>
      </c>
      <c r="V13" s="11">
        <v>0</v>
      </c>
      <c r="W13" s="11">
        <v>0</v>
      </c>
      <c r="X13" s="11">
        <v>0</v>
      </c>
      <c r="Y13" s="11">
        <v>0</v>
      </c>
      <c r="Z13" s="11">
        <v>0</v>
      </c>
      <c r="AA13" s="11">
        <v>0</v>
      </c>
      <c r="AB13" s="11">
        <v>0</v>
      </c>
      <c r="AC13" s="11">
        <v>0</v>
      </c>
      <c r="AD13" s="11">
        <v>0</v>
      </c>
      <c r="AE13" s="11">
        <v>0</v>
      </c>
      <c r="AF13" s="11">
        <v>0</v>
      </c>
      <c r="AG13" s="11">
        <v>0</v>
      </c>
      <c r="AH13" s="11">
        <v>0</v>
      </c>
      <c r="AI13" s="11">
        <v>0</v>
      </c>
      <c r="AJ13" s="11">
        <v>0</v>
      </c>
      <c r="AK13" s="11">
        <v>0</v>
      </c>
      <c r="AL13" s="11">
        <v>0</v>
      </c>
      <c r="AM13" s="11">
        <v>0</v>
      </c>
      <c r="AN13" s="11">
        <v>0</v>
      </c>
      <c r="AO13" s="11">
        <v>0</v>
      </c>
      <c r="AP13" s="11">
        <v>0</v>
      </c>
      <c r="AQ13" s="11"/>
      <c r="AR13" s="11"/>
      <c r="AS13" s="11"/>
    </row>
    <row r="14" spans="1:45" x14ac:dyDescent="0.25"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</row>
    <row r="15" spans="1:45" x14ac:dyDescent="0.25"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</row>
    <row r="16" spans="1:45" ht="13" x14ac:dyDescent="0.3">
      <c r="A16" s="98" t="s">
        <v>61</v>
      </c>
      <c r="B16" s="98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</row>
    <row r="17" spans="1:45" x14ac:dyDescent="0.25">
      <c r="A17" t="s">
        <v>1</v>
      </c>
      <c r="B17" s="11">
        <v>199.5</v>
      </c>
      <c r="C17" s="11">
        <v>300</v>
      </c>
      <c r="D17" s="11">
        <v>438.86</v>
      </c>
      <c r="E17" s="11">
        <v>1489.5149999999999</v>
      </c>
      <c r="F17" s="11">
        <v>966.44999999999993</v>
      </c>
      <c r="G17" s="11">
        <v>1010</v>
      </c>
      <c r="H17" s="11">
        <v>725.9</v>
      </c>
      <c r="I17" s="11">
        <v>185</v>
      </c>
      <c r="J17" s="11">
        <v>179.1</v>
      </c>
      <c r="K17" s="11">
        <v>152.69999999999999</v>
      </c>
      <c r="L17" s="11">
        <v>0</v>
      </c>
      <c r="M17" s="11">
        <v>0</v>
      </c>
      <c r="N17" s="11">
        <v>0</v>
      </c>
      <c r="O17" s="11">
        <v>3</v>
      </c>
      <c r="P17" s="11">
        <v>0</v>
      </c>
      <c r="Q17" s="11">
        <v>0</v>
      </c>
      <c r="R17" s="11">
        <v>0</v>
      </c>
      <c r="S17" s="11">
        <v>0</v>
      </c>
      <c r="T17" s="11">
        <v>0</v>
      </c>
      <c r="U17" s="11">
        <v>0</v>
      </c>
      <c r="V17" s="11">
        <v>0</v>
      </c>
      <c r="W17" s="11">
        <v>0</v>
      </c>
      <c r="X17" s="11">
        <v>0</v>
      </c>
      <c r="Y17" s="11">
        <v>0</v>
      </c>
      <c r="Z17" s="11">
        <v>0</v>
      </c>
      <c r="AA17" s="11">
        <v>0</v>
      </c>
      <c r="AB17" s="11">
        <v>3.4</v>
      </c>
      <c r="AC17" s="11">
        <v>0</v>
      </c>
      <c r="AD17" s="11">
        <v>0</v>
      </c>
      <c r="AE17" s="11">
        <v>0</v>
      </c>
      <c r="AF17" s="11">
        <v>0</v>
      </c>
      <c r="AG17" s="11">
        <v>0</v>
      </c>
      <c r="AH17" s="11">
        <v>0</v>
      </c>
      <c r="AI17" s="11">
        <v>1.5</v>
      </c>
      <c r="AJ17" s="11">
        <v>0</v>
      </c>
      <c r="AK17" s="11">
        <v>0</v>
      </c>
      <c r="AL17" s="11">
        <v>0</v>
      </c>
      <c r="AM17" s="11">
        <v>0</v>
      </c>
      <c r="AN17" s="11">
        <v>0</v>
      </c>
      <c r="AO17" s="11">
        <v>0</v>
      </c>
      <c r="AP17" s="11">
        <v>21</v>
      </c>
      <c r="AQ17" s="11"/>
      <c r="AR17" s="11"/>
      <c r="AS17" s="11"/>
    </row>
    <row r="18" spans="1:45" x14ac:dyDescent="0.25">
      <c r="A18" t="s">
        <v>100</v>
      </c>
      <c r="B18" s="11">
        <v>199.5</v>
      </c>
      <c r="C18" s="11">
        <v>300</v>
      </c>
      <c r="D18" s="11">
        <v>438.86</v>
      </c>
      <c r="E18" s="11">
        <v>1357.415</v>
      </c>
      <c r="F18" s="11">
        <v>754.45</v>
      </c>
      <c r="G18" s="11">
        <v>1010</v>
      </c>
      <c r="H18" s="11">
        <v>447.1</v>
      </c>
      <c r="I18" s="11">
        <v>0</v>
      </c>
      <c r="J18" s="11">
        <v>48</v>
      </c>
      <c r="K18" s="11">
        <v>4</v>
      </c>
      <c r="L18" s="11">
        <v>0</v>
      </c>
      <c r="M18" s="11">
        <v>0</v>
      </c>
      <c r="N18" s="11">
        <v>0</v>
      </c>
      <c r="O18" s="11">
        <v>0</v>
      </c>
      <c r="P18" s="11">
        <v>0</v>
      </c>
      <c r="Q18" s="11">
        <v>0</v>
      </c>
      <c r="R18" s="11">
        <v>0</v>
      </c>
      <c r="S18" s="11">
        <v>0</v>
      </c>
      <c r="T18" s="11">
        <v>0</v>
      </c>
      <c r="U18" s="11">
        <v>0</v>
      </c>
      <c r="V18" s="11">
        <v>0</v>
      </c>
      <c r="W18" s="11">
        <v>0</v>
      </c>
      <c r="X18" s="11">
        <v>0</v>
      </c>
      <c r="Y18" s="11">
        <v>0</v>
      </c>
      <c r="Z18" s="11">
        <v>0</v>
      </c>
      <c r="AA18" s="11">
        <v>0</v>
      </c>
      <c r="AB18" s="11">
        <v>0</v>
      </c>
      <c r="AC18" s="11">
        <v>0</v>
      </c>
      <c r="AD18" s="11">
        <v>0</v>
      </c>
      <c r="AE18" s="11">
        <v>0</v>
      </c>
      <c r="AF18" s="11">
        <v>0</v>
      </c>
      <c r="AG18" s="11">
        <v>0</v>
      </c>
      <c r="AH18" s="11">
        <v>0</v>
      </c>
      <c r="AI18" s="11">
        <v>0</v>
      </c>
      <c r="AJ18" s="11">
        <v>0</v>
      </c>
      <c r="AK18" s="11">
        <v>0</v>
      </c>
      <c r="AL18" s="11">
        <v>0</v>
      </c>
      <c r="AM18" s="11">
        <v>0</v>
      </c>
      <c r="AN18" s="11">
        <v>0</v>
      </c>
      <c r="AO18" s="11">
        <v>0</v>
      </c>
      <c r="AP18" s="11">
        <v>0</v>
      </c>
      <c r="AQ18" s="11"/>
      <c r="AR18" s="11"/>
      <c r="AS18" s="11"/>
    </row>
    <row r="19" spans="1:45" x14ac:dyDescent="0.25">
      <c r="A19" t="s">
        <v>102</v>
      </c>
      <c r="B19" s="11">
        <v>0</v>
      </c>
      <c r="C19" s="11">
        <v>0</v>
      </c>
      <c r="D19" s="11">
        <v>0</v>
      </c>
      <c r="E19" s="11">
        <v>0</v>
      </c>
      <c r="F19" s="11">
        <v>0</v>
      </c>
      <c r="G19" s="11">
        <v>0</v>
      </c>
      <c r="H19" s="11">
        <v>0</v>
      </c>
      <c r="I19" s="11">
        <v>0</v>
      </c>
      <c r="J19" s="11">
        <v>131.1</v>
      </c>
      <c r="K19" s="11">
        <v>0</v>
      </c>
      <c r="L19" s="11">
        <v>0</v>
      </c>
      <c r="M19" s="11">
        <v>0</v>
      </c>
      <c r="N19" s="11">
        <v>0</v>
      </c>
      <c r="O19" s="11">
        <v>0</v>
      </c>
      <c r="P19" s="11">
        <v>0</v>
      </c>
      <c r="Q19" s="11">
        <v>0</v>
      </c>
      <c r="R19" s="11">
        <v>0</v>
      </c>
      <c r="S19" s="11">
        <v>0</v>
      </c>
      <c r="T19" s="11">
        <v>0</v>
      </c>
      <c r="U19" s="11">
        <v>0</v>
      </c>
      <c r="V19" s="11">
        <v>0</v>
      </c>
      <c r="W19" s="11">
        <v>0</v>
      </c>
      <c r="X19" s="11">
        <v>0</v>
      </c>
      <c r="Y19" s="11">
        <v>0</v>
      </c>
      <c r="Z19" s="11">
        <v>0</v>
      </c>
      <c r="AA19" s="11">
        <v>0</v>
      </c>
      <c r="AB19" s="11">
        <v>3.4</v>
      </c>
      <c r="AC19" s="11">
        <v>0</v>
      </c>
      <c r="AD19" s="11">
        <v>0</v>
      </c>
      <c r="AE19" s="11">
        <v>0</v>
      </c>
      <c r="AF19" s="11">
        <v>0</v>
      </c>
      <c r="AG19" s="11">
        <v>0</v>
      </c>
      <c r="AH19" s="11">
        <v>0</v>
      </c>
      <c r="AI19" s="11">
        <v>0</v>
      </c>
      <c r="AJ19" s="11">
        <v>0</v>
      </c>
      <c r="AK19" s="11">
        <v>0</v>
      </c>
      <c r="AL19" s="11">
        <v>0</v>
      </c>
      <c r="AM19" s="11">
        <v>0</v>
      </c>
      <c r="AN19" s="11">
        <v>0</v>
      </c>
      <c r="AO19" s="11">
        <v>0</v>
      </c>
      <c r="AP19" s="11">
        <v>0</v>
      </c>
      <c r="AQ19" s="11"/>
      <c r="AR19" s="11"/>
      <c r="AS19" s="11"/>
    </row>
    <row r="20" spans="1:45" x14ac:dyDescent="0.25">
      <c r="A20" t="s">
        <v>64</v>
      </c>
      <c r="B20" s="11">
        <v>0</v>
      </c>
      <c r="C20" s="11">
        <v>0</v>
      </c>
      <c r="D20" s="11">
        <v>0</v>
      </c>
      <c r="E20" s="11">
        <v>132.1</v>
      </c>
      <c r="F20" s="11">
        <v>212</v>
      </c>
      <c r="G20" s="11">
        <v>0</v>
      </c>
      <c r="H20" s="11">
        <v>200.4</v>
      </c>
      <c r="I20" s="11">
        <v>185</v>
      </c>
      <c r="J20" s="11">
        <v>0</v>
      </c>
      <c r="K20" s="11">
        <v>148.69999999999999</v>
      </c>
      <c r="L20" s="11">
        <v>0</v>
      </c>
      <c r="M20" s="11">
        <v>0</v>
      </c>
      <c r="N20" s="11">
        <v>0</v>
      </c>
      <c r="O20" s="11">
        <v>3</v>
      </c>
      <c r="P20" s="11">
        <v>0</v>
      </c>
      <c r="Q20" s="11">
        <v>0</v>
      </c>
      <c r="R20" s="11">
        <v>0</v>
      </c>
      <c r="S20" s="11">
        <v>0</v>
      </c>
      <c r="T20" s="11">
        <v>0</v>
      </c>
      <c r="U20" s="11">
        <v>0</v>
      </c>
      <c r="V20" s="11">
        <v>0</v>
      </c>
      <c r="W20" s="11">
        <v>0</v>
      </c>
      <c r="X20" s="11">
        <v>0</v>
      </c>
      <c r="Y20" s="11">
        <v>0</v>
      </c>
      <c r="Z20" s="11">
        <v>0</v>
      </c>
      <c r="AA20" s="11">
        <v>0</v>
      </c>
      <c r="AB20" s="11">
        <v>0</v>
      </c>
      <c r="AC20" s="11">
        <v>0</v>
      </c>
      <c r="AD20" s="11">
        <v>0</v>
      </c>
      <c r="AE20" s="11">
        <v>0</v>
      </c>
      <c r="AF20" s="11">
        <v>0</v>
      </c>
      <c r="AG20" s="11">
        <v>0</v>
      </c>
      <c r="AH20" s="11">
        <v>0</v>
      </c>
      <c r="AI20" s="11">
        <v>0</v>
      </c>
      <c r="AJ20" s="11">
        <v>0</v>
      </c>
      <c r="AK20" s="11">
        <v>0</v>
      </c>
      <c r="AL20" s="11">
        <v>0</v>
      </c>
      <c r="AM20" s="11">
        <v>0</v>
      </c>
      <c r="AN20" s="11">
        <v>0</v>
      </c>
      <c r="AO20" s="11">
        <v>0</v>
      </c>
      <c r="AP20" s="11">
        <v>0</v>
      </c>
      <c r="AQ20" s="11"/>
      <c r="AR20" s="11"/>
      <c r="AS20" s="11"/>
    </row>
    <row r="21" spans="1:45" x14ac:dyDescent="0.25">
      <c r="A21" t="s">
        <v>101</v>
      </c>
      <c r="B21" s="11">
        <v>0</v>
      </c>
      <c r="C21" s="11">
        <v>0</v>
      </c>
      <c r="D21" s="11">
        <v>0</v>
      </c>
      <c r="E21" s="11">
        <v>0</v>
      </c>
      <c r="F21" s="11">
        <v>0</v>
      </c>
      <c r="G21" s="11">
        <v>0</v>
      </c>
      <c r="H21" s="11">
        <v>78.400000000000006</v>
      </c>
      <c r="I21" s="11">
        <v>0</v>
      </c>
      <c r="J21" s="11">
        <v>0</v>
      </c>
      <c r="K21" s="11">
        <v>0</v>
      </c>
      <c r="L21" s="11">
        <v>0</v>
      </c>
      <c r="M21" s="11">
        <v>0</v>
      </c>
      <c r="N21" s="11">
        <v>0</v>
      </c>
      <c r="O21" s="11">
        <v>0</v>
      </c>
      <c r="P21" s="11">
        <v>0</v>
      </c>
      <c r="Q21" s="11">
        <v>0</v>
      </c>
      <c r="R21" s="11">
        <v>0</v>
      </c>
      <c r="S21" s="11">
        <v>0</v>
      </c>
      <c r="T21" s="11">
        <v>0</v>
      </c>
      <c r="U21" s="11">
        <v>0</v>
      </c>
      <c r="V21" s="11">
        <v>0</v>
      </c>
      <c r="W21" s="11">
        <v>0</v>
      </c>
      <c r="X21" s="11">
        <v>0</v>
      </c>
      <c r="Y21" s="11">
        <v>0</v>
      </c>
      <c r="Z21" s="11">
        <v>0</v>
      </c>
      <c r="AA21" s="11">
        <v>0</v>
      </c>
      <c r="AB21" s="11">
        <v>0</v>
      </c>
      <c r="AC21" s="11">
        <v>0</v>
      </c>
      <c r="AD21" s="11">
        <v>0</v>
      </c>
      <c r="AE21" s="11">
        <v>0</v>
      </c>
      <c r="AF21" s="11">
        <v>0</v>
      </c>
      <c r="AG21" s="11">
        <v>0</v>
      </c>
      <c r="AH21" s="11">
        <v>0</v>
      </c>
      <c r="AI21" s="11">
        <v>1.5</v>
      </c>
      <c r="AJ21" s="11">
        <v>0</v>
      </c>
      <c r="AK21" s="11">
        <v>0</v>
      </c>
      <c r="AL21" s="11">
        <v>0</v>
      </c>
      <c r="AM21" s="11">
        <v>0</v>
      </c>
      <c r="AN21" s="11">
        <v>0</v>
      </c>
      <c r="AO21" s="11">
        <v>0</v>
      </c>
      <c r="AP21" s="11">
        <v>21</v>
      </c>
      <c r="AQ21" s="11"/>
      <c r="AR21" s="11"/>
      <c r="AS21" s="11"/>
    </row>
    <row r="22" spans="1:45" x14ac:dyDescent="0.25">
      <c r="A22" t="s">
        <v>89</v>
      </c>
      <c r="B22" s="11">
        <v>0</v>
      </c>
      <c r="C22" s="11">
        <v>0</v>
      </c>
      <c r="D22" s="11">
        <v>0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0</v>
      </c>
      <c r="K22" s="11">
        <v>0</v>
      </c>
      <c r="L22" s="11">
        <v>0</v>
      </c>
      <c r="M22" s="11">
        <v>0</v>
      </c>
      <c r="N22" s="11">
        <v>0</v>
      </c>
      <c r="O22" s="11">
        <v>0</v>
      </c>
      <c r="P22" s="11">
        <v>0</v>
      </c>
      <c r="Q22" s="11">
        <v>0</v>
      </c>
      <c r="R22" s="11">
        <v>0</v>
      </c>
      <c r="S22" s="11">
        <v>0</v>
      </c>
      <c r="T22" s="11">
        <v>0</v>
      </c>
      <c r="U22" s="11">
        <v>0</v>
      </c>
      <c r="V22" s="11">
        <v>0</v>
      </c>
      <c r="W22" s="11">
        <v>0</v>
      </c>
      <c r="X22" s="11">
        <v>0</v>
      </c>
      <c r="Y22" s="11">
        <v>0</v>
      </c>
      <c r="Z22" s="11">
        <v>0</v>
      </c>
      <c r="AA22" s="11">
        <v>0</v>
      </c>
      <c r="AB22" s="11">
        <v>0</v>
      </c>
      <c r="AC22" s="11">
        <v>0</v>
      </c>
      <c r="AD22" s="11">
        <v>0</v>
      </c>
      <c r="AE22" s="11">
        <v>0</v>
      </c>
      <c r="AF22" s="11">
        <v>0</v>
      </c>
      <c r="AG22" s="11">
        <v>0</v>
      </c>
      <c r="AH22" s="11">
        <v>0</v>
      </c>
      <c r="AI22" s="11">
        <v>0</v>
      </c>
      <c r="AJ22" s="11">
        <v>0</v>
      </c>
      <c r="AK22" s="11">
        <v>0</v>
      </c>
      <c r="AL22" s="11">
        <v>0</v>
      </c>
      <c r="AM22" s="11">
        <v>0</v>
      </c>
      <c r="AN22" s="11">
        <v>0</v>
      </c>
      <c r="AO22" s="11">
        <v>0</v>
      </c>
      <c r="AP22" s="11">
        <v>0</v>
      </c>
      <c r="AQ22" s="11"/>
      <c r="AR22" s="11"/>
      <c r="AS22" s="11"/>
    </row>
  </sheetData>
  <pageMargins left="0.75" right="0.75" top="1" bottom="1" header="0.5" footer="0.5"/>
  <headerFooter alignWithMargins="0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1:A3"/>
  <sheetViews>
    <sheetView workbookViewId="0"/>
  </sheetViews>
  <sheetFormatPr defaultColWidth="8.6328125" defaultRowHeight="12.5" x14ac:dyDescent="0.25"/>
  <cols>
    <col min="1" max="16384" width="8.6328125" style="102"/>
  </cols>
  <sheetData>
    <row r="1" spans="1:1" ht="14.5" x14ac:dyDescent="0.35">
      <c r="A1" s="142" t="s">
        <v>783</v>
      </c>
    </row>
    <row r="3" spans="1:1" x14ac:dyDescent="0.25">
      <c r="A3" s="152" t="s">
        <v>784</v>
      </c>
    </row>
  </sheetData>
  <pageMargins left="0.75" right="0.75" top="1" bottom="1" header="0.5" footer="0.5"/>
  <pageSetup orientation="portrait"/>
  <headerFooter alignWithMargins="0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1:T8"/>
  <sheetViews>
    <sheetView workbookViewId="0"/>
  </sheetViews>
  <sheetFormatPr defaultColWidth="8.7265625" defaultRowHeight="12.5" x14ac:dyDescent="0.25"/>
  <cols>
    <col min="1" max="1" width="17.7265625" style="102" customWidth="1"/>
    <col min="2" max="14" width="5.54296875" style="102" bestFit="1" customWidth="1"/>
    <col min="15" max="15" width="5.54296875" style="102" customWidth="1"/>
    <col min="16" max="16" width="5.54296875" style="102" bestFit="1" customWidth="1"/>
    <col min="17" max="20" width="5.1796875" style="102" bestFit="1" customWidth="1"/>
    <col min="21" max="16384" width="8.7265625" style="102"/>
  </cols>
  <sheetData>
    <row r="1" spans="1:20" ht="14.5" x14ac:dyDescent="0.35">
      <c r="A1" s="142" t="s">
        <v>785</v>
      </c>
    </row>
    <row r="2" spans="1:20" ht="13" x14ac:dyDescent="0.25">
      <c r="A2" s="263" t="s">
        <v>786</v>
      </c>
      <c r="B2" s="156"/>
      <c r="C2" s="156"/>
      <c r="D2" s="156"/>
      <c r="E2" s="156"/>
    </row>
    <row r="3" spans="1:20" ht="13" x14ac:dyDescent="0.3">
      <c r="A3" s="406" t="s">
        <v>77</v>
      </c>
      <c r="B3" s="407" t="s">
        <v>78</v>
      </c>
      <c r="C3" s="408"/>
      <c r="D3" s="408"/>
      <c r="E3" s="408"/>
      <c r="F3" s="408"/>
      <c r="G3" s="408"/>
      <c r="H3" s="408"/>
      <c r="I3" s="408"/>
      <c r="J3" s="408"/>
      <c r="K3" s="408"/>
      <c r="L3" s="408"/>
      <c r="M3" s="408"/>
      <c r="N3" s="408"/>
      <c r="O3" s="408"/>
      <c r="P3" s="408"/>
    </row>
    <row r="4" spans="1:20" ht="13" x14ac:dyDescent="0.3">
      <c r="A4" s="406"/>
      <c r="B4" s="264">
        <v>1</v>
      </c>
      <c r="C4" s="264">
        <v>2</v>
      </c>
      <c r="D4" s="264">
        <v>3</v>
      </c>
      <c r="E4" s="264">
        <v>4</v>
      </c>
      <c r="F4" s="264">
        <v>5</v>
      </c>
      <c r="G4" s="265">
        <v>6</v>
      </c>
      <c r="H4" s="265">
        <v>7</v>
      </c>
      <c r="I4" s="265">
        <v>8</v>
      </c>
      <c r="J4" s="265">
        <v>9</v>
      </c>
      <c r="K4" s="265">
        <v>10</v>
      </c>
      <c r="L4" s="265">
        <v>11</v>
      </c>
      <c r="M4" s="265">
        <v>12</v>
      </c>
      <c r="N4" s="265">
        <v>13</v>
      </c>
      <c r="O4" s="265">
        <v>14</v>
      </c>
      <c r="P4" s="265">
        <v>15</v>
      </c>
      <c r="Q4" s="265">
        <v>16</v>
      </c>
      <c r="R4" s="265">
        <v>17</v>
      </c>
      <c r="S4" s="265">
        <v>18</v>
      </c>
      <c r="T4" s="265">
        <v>19</v>
      </c>
    </row>
    <row r="5" spans="1:20" x14ac:dyDescent="0.25">
      <c r="A5" s="44" t="s">
        <v>787</v>
      </c>
      <c r="B5" s="266">
        <v>29.849499350312513</v>
      </c>
      <c r="C5" s="266">
        <v>31.341006906006086</v>
      </c>
      <c r="D5" s="266">
        <v>32.554079004265766</v>
      </c>
      <c r="E5" s="266">
        <v>41.101775891448632</v>
      </c>
      <c r="F5" s="266">
        <v>45.583887469176247</v>
      </c>
      <c r="G5" s="266">
        <v>50.99353118805216</v>
      </c>
      <c r="H5" s="266">
        <v>44.158784140192594</v>
      </c>
      <c r="I5" s="266">
        <v>40.738163491666661</v>
      </c>
      <c r="J5" s="266">
        <v>46.283304884927738</v>
      </c>
      <c r="K5" s="266">
        <v>39.912921508288214</v>
      </c>
      <c r="L5" s="266">
        <v>67.607516759283882</v>
      </c>
      <c r="M5" s="266">
        <v>64.911621631410156</v>
      </c>
      <c r="N5" s="266">
        <v>54.801962652660777</v>
      </c>
      <c r="O5" s="266">
        <v>43.082363304069517</v>
      </c>
      <c r="P5" s="266">
        <v>61.914468525075037</v>
      </c>
      <c r="Q5" s="266">
        <v>43.280293967465816</v>
      </c>
      <c r="R5" s="266">
        <v>42.612878590236903</v>
      </c>
      <c r="S5" s="266">
        <v>35.143002597950669</v>
      </c>
      <c r="T5" s="266">
        <v>28.427064082099761</v>
      </c>
    </row>
    <row r="6" spans="1:20" x14ac:dyDescent="0.25">
      <c r="A6" s="44" t="s">
        <v>788</v>
      </c>
      <c r="B6" s="266">
        <v>23.783280287715563</v>
      </c>
      <c r="C6" s="266">
        <v>24.438798795295607</v>
      </c>
      <c r="D6" s="266">
        <v>26.385127816715247</v>
      </c>
      <c r="E6" s="266">
        <v>25.6359545832</v>
      </c>
      <c r="F6" s="266">
        <v>25.098256718521572</v>
      </c>
      <c r="G6" s="266">
        <v>24.784048741319445</v>
      </c>
      <c r="H6" s="266">
        <v>23.830555503726536</v>
      </c>
      <c r="I6" s="266">
        <v>22.825638165290034</v>
      </c>
      <c r="J6" s="266">
        <v>20.5323285116066</v>
      </c>
      <c r="K6" s="266">
        <v>19.665773333333334</v>
      </c>
      <c r="L6" s="266">
        <v>19.570966666666667</v>
      </c>
      <c r="M6" s="266">
        <v>20.111800000000002</v>
      </c>
      <c r="N6" s="266" t="s">
        <v>90</v>
      </c>
      <c r="O6" s="266" t="s">
        <v>90</v>
      </c>
      <c r="P6" s="266" t="s">
        <v>90</v>
      </c>
      <c r="Q6" s="266" t="s">
        <v>90</v>
      </c>
      <c r="R6" s="266" t="s">
        <v>90</v>
      </c>
      <c r="S6" s="266" t="s">
        <v>90</v>
      </c>
      <c r="T6" s="266" t="s">
        <v>90</v>
      </c>
    </row>
    <row r="7" spans="1:20" x14ac:dyDescent="0.25">
      <c r="A7" s="44" t="s">
        <v>789</v>
      </c>
      <c r="B7" s="266">
        <v>25.9761891404805</v>
      </c>
      <c r="C7" s="266">
        <v>27.795605147886544</v>
      </c>
      <c r="D7" s="266">
        <v>28.380930825153612</v>
      </c>
      <c r="E7" s="266">
        <v>27.03845703778001</v>
      </c>
      <c r="F7" s="266">
        <v>31.71706189838217</v>
      </c>
      <c r="G7" s="266">
        <v>31.405545454545454</v>
      </c>
      <c r="H7" s="266" t="s">
        <v>90</v>
      </c>
      <c r="I7" s="266" t="s">
        <v>90</v>
      </c>
      <c r="J7" s="266" t="s">
        <v>90</v>
      </c>
      <c r="K7" s="266" t="s">
        <v>90</v>
      </c>
      <c r="L7" s="266" t="s">
        <v>90</v>
      </c>
      <c r="M7" s="266" t="s">
        <v>90</v>
      </c>
      <c r="N7" s="266" t="s">
        <v>90</v>
      </c>
      <c r="O7" s="266" t="s">
        <v>90</v>
      </c>
      <c r="P7" s="266" t="s">
        <v>90</v>
      </c>
      <c r="Q7" s="266" t="s">
        <v>90</v>
      </c>
      <c r="R7" s="266" t="s">
        <v>90</v>
      </c>
      <c r="S7" s="266" t="s">
        <v>90</v>
      </c>
      <c r="T7" s="266" t="s">
        <v>90</v>
      </c>
    </row>
    <row r="8" spans="1:20" x14ac:dyDescent="0.25">
      <c r="A8" s="102" t="s">
        <v>91</v>
      </c>
    </row>
  </sheetData>
  <mergeCells count="2">
    <mergeCell ref="A3:A4"/>
    <mergeCell ref="B3:P3"/>
  </mergeCells>
  <pageMargins left="0.75" right="0.75" top="1" bottom="1" header="0.5" footer="0.5"/>
  <headerFooter alignWithMargins="0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sheetPr codeName="Sheet35"/>
  <dimension ref="A1:A3"/>
  <sheetViews>
    <sheetView workbookViewId="0"/>
  </sheetViews>
  <sheetFormatPr defaultColWidth="8.6328125" defaultRowHeight="12.5" x14ac:dyDescent="0.25"/>
  <cols>
    <col min="1" max="1" width="11.453125" customWidth="1"/>
    <col min="2" max="2" width="11.36328125" customWidth="1"/>
    <col min="4" max="4" width="11.36328125" customWidth="1"/>
    <col min="5" max="5" width="11.6328125" customWidth="1"/>
  </cols>
  <sheetData>
    <row r="1" spans="1:1" ht="14.5" x14ac:dyDescent="0.35">
      <c r="A1" s="50" t="s">
        <v>781</v>
      </c>
    </row>
    <row r="3" spans="1:1" x14ac:dyDescent="0.25">
      <c r="A3" s="5" t="s">
        <v>782</v>
      </c>
    </row>
  </sheetData>
  <phoneticPr fontId="3" type="noConversion"/>
  <pageMargins left="0.75" right="0.75" top="1" bottom="1" header="0.5" footer="0.5"/>
  <headerFooter alignWithMargins="0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sheetPr codeName="Sheet36"/>
  <dimension ref="A1:F22"/>
  <sheetViews>
    <sheetView workbookViewId="0">
      <pane xSplit="1" ySplit="5" topLeftCell="B6" activePane="bottomRight" state="frozen"/>
      <selection activeCell="D27" sqref="D27"/>
      <selection pane="topRight" activeCell="D27" sqref="D27"/>
      <selection pane="bottomLeft" activeCell="D27" sqref="D27"/>
      <selection pane="bottomRight"/>
    </sheetView>
  </sheetViews>
  <sheetFormatPr defaultColWidth="8.6328125" defaultRowHeight="12.5" x14ac:dyDescent="0.25"/>
  <cols>
    <col min="2" max="3" width="11.453125" style="1" bestFit="1" customWidth="1"/>
    <col min="4" max="4" width="14.81640625" style="1" bestFit="1" customWidth="1"/>
    <col min="5" max="6" width="11.453125" style="1" bestFit="1" customWidth="1"/>
  </cols>
  <sheetData>
    <row r="1" spans="1:6" ht="14.5" x14ac:dyDescent="0.35">
      <c r="A1" s="50" t="s">
        <v>779</v>
      </c>
    </row>
    <row r="3" spans="1:6" x14ac:dyDescent="0.25">
      <c r="A3" s="1" t="s">
        <v>107</v>
      </c>
    </row>
    <row r="4" spans="1:6" x14ac:dyDescent="0.25">
      <c r="A4" s="1" t="s">
        <v>108</v>
      </c>
      <c r="B4" s="1" t="s">
        <v>105</v>
      </c>
      <c r="C4" s="1" t="s">
        <v>100</v>
      </c>
      <c r="D4" s="1" t="s">
        <v>780</v>
      </c>
    </row>
    <row r="5" spans="1:6" x14ac:dyDescent="0.25">
      <c r="A5" s="1" t="s">
        <v>109</v>
      </c>
      <c r="B5" s="1" t="s">
        <v>770</v>
      </c>
      <c r="C5" s="1" t="s">
        <v>770</v>
      </c>
      <c r="D5" s="1" t="s">
        <v>770</v>
      </c>
    </row>
    <row r="6" spans="1:6" x14ac:dyDescent="0.25">
      <c r="A6" s="1" t="s">
        <v>106</v>
      </c>
      <c r="B6" s="69">
        <v>45.67749516400211</v>
      </c>
      <c r="C6" s="69">
        <v>43.652255697305506</v>
      </c>
      <c r="D6" s="69">
        <v>74.079676992857969</v>
      </c>
      <c r="E6" s="69"/>
      <c r="F6" s="71"/>
    </row>
    <row r="7" spans="1:6" x14ac:dyDescent="0.25">
      <c r="A7" s="1" t="s">
        <v>46</v>
      </c>
      <c r="B7" s="69">
        <v>38.837971881673752</v>
      </c>
      <c r="C7" s="69">
        <v>35.240451556580666</v>
      </c>
      <c r="D7" s="69">
        <v>43.237520880088439</v>
      </c>
      <c r="E7" s="69"/>
      <c r="F7" s="69"/>
    </row>
    <row r="8" spans="1:6" x14ac:dyDescent="0.25">
      <c r="A8" s="1" t="s">
        <v>47</v>
      </c>
      <c r="B8" s="69">
        <v>36.19375834490846</v>
      </c>
      <c r="C8" s="69">
        <v>31.841037903456574</v>
      </c>
      <c r="D8" s="69">
        <v>48.013358097753709</v>
      </c>
      <c r="E8" s="69"/>
      <c r="F8" s="69"/>
    </row>
    <row r="9" spans="1:6" x14ac:dyDescent="0.25">
      <c r="A9" s="1" t="s">
        <v>48</v>
      </c>
      <c r="B9" s="69">
        <v>40.154253851222634</v>
      </c>
      <c r="C9" s="69">
        <v>36.882547301322909</v>
      </c>
      <c r="D9" s="69">
        <v>56.700470039816075</v>
      </c>
      <c r="E9" s="69"/>
      <c r="F9" s="69"/>
    </row>
    <row r="10" spans="1:6" x14ac:dyDescent="0.25">
      <c r="A10" s="1">
        <v>2006</v>
      </c>
      <c r="B10" s="69">
        <v>53.442924454106716</v>
      </c>
      <c r="C10" s="69">
        <v>47.13169015923301</v>
      </c>
      <c r="D10" s="69">
        <v>65.674834043256539</v>
      </c>
      <c r="E10" s="69"/>
      <c r="F10" s="69"/>
    </row>
    <row r="11" spans="1:6" x14ac:dyDescent="0.25">
      <c r="A11" s="1">
        <v>2007</v>
      </c>
      <c r="B11" s="69">
        <v>55.378254034120289</v>
      </c>
      <c r="C11" s="69">
        <v>46.344613106870199</v>
      </c>
      <c r="D11" s="69">
        <v>70.30093072455648</v>
      </c>
      <c r="E11" s="69"/>
      <c r="F11" s="69"/>
    </row>
    <row r="12" spans="1:6" x14ac:dyDescent="0.25">
      <c r="A12" s="1">
        <v>2008</v>
      </c>
      <c r="B12" s="69">
        <v>68.226827182410233</v>
      </c>
      <c r="C12" s="69">
        <v>56.143290420694441</v>
      </c>
      <c r="D12" s="69">
        <v>87.263842290873072</v>
      </c>
      <c r="E12" s="69"/>
      <c r="F12" s="69"/>
    </row>
    <row r="13" spans="1:6" x14ac:dyDescent="0.25">
      <c r="A13" s="1">
        <v>2009</v>
      </c>
      <c r="B13" s="69">
        <v>72.351313061103355</v>
      </c>
      <c r="C13" s="69">
        <v>56.745637335225268</v>
      </c>
      <c r="D13" s="69">
        <v>91.680296731342182</v>
      </c>
      <c r="E13" s="69"/>
      <c r="F13" s="69"/>
    </row>
    <row r="14" spans="1:6" x14ac:dyDescent="0.25">
      <c r="A14" s="1">
        <v>2010</v>
      </c>
      <c r="B14" s="69">
        <v>62.881515207639048</v>
      </c>
      <c r="C14" s="69">
        <v>47.685645755422932</v>
      </c>
      <c r="D14" s="69">
        <v>93.958208008836152</v>
      </c>
      <c r="E14" s="69"/>
      <c r="F14" s="69"/>
    </row>
    <row r="15" spans="1:6" x14ac:dyDescent="0.25">
      <c r="A15" s="1">
        <v>2011</v>
      </c>
      <c r="B15" s="69">
        <v>45.494175544721806</v>
      </c>
      <c r="C15" s="69">
        <v>37.268927957039573</v>
      </c>
      <c r="D15" s="69">
        <v>70.528666046864856</v>
      </c>
      <c r="E15" s="69"/>
      <c r="F15" s="69"/>
    </row>
    <row r="16" spans="1:6" x14ac:dyDescent="0.25">
      <c r="A16" s="1">
        <v>2012</v>
      </c>
      <c r="B16" s="69">
        <v>38.873998888966511</v>
      </c>
      <c r="C16" s="69">
        <v>33.16880702846629</v>
      </c>
      <c r="D16" s="69">
        <v>54.311416702305024</v>
      </c>
      <c r="E16" s="69"/>
      <c r="F16" s="69"/>
    </row>
    <row r="17" spans="1:6" x14ac:dyDescent="0.25">
      <c r="A17" s="1">
        <v>2013</v>
      </c>
      <c r="B17" s="69">
        <v>28.344808072933816</v>
      </c>
      <c r="C17" s="69">
        <v>23.115983060752331</v>
      </c>
      <c r="D17" s="69">
        <v>52.96225534802182</v>
      </c>
      <c r="E17" s="69"/>
      <c r="F17" s="69"/>
    </row>
    <row r="18" spans="1:6" x14ac:dyDescent="0.25">
      <c r="A18" s="1">
        <v>2014</v>
      </c>
      <c r="B18" s="69">
        <v>25.465960923092794</v>
      </c>
      <c r="C18" s="69">
        <v>22.830585973864647</v>
      </c>
      <c r="D18" s="69">
        <v>45.659573372531085</v>
      </c>
      <c r="E18" s="69"/>
      <c r="F18" s="69"/>
    </row>
    <row r="19" spans="1:6" x14ac:dyDescent="0.25">
      <c r="A19" s="1">
        <v>2015</v>
      </c>
      <c r="B19" s="69">
        <v>29.830905540827285</v>
      </c>
      <c r="C19" s="69">
        <v>27.241038910966758</v>
      </c>
      <c r="D19" s="69">
        <v>39.911717438005859</v>
      </c>
      <c r="E19" s="69"/>
      <c r="F19" s="69"/>
    </row>
    <row r="20" spans="1:6" x14ac:dyDescent="0.25">
      <c r="A20" s="1">
        <v>2016</v>
      </c>
      <c r="B20" s="69">
        <v>26.726636835140877</v>
      </c>
      <c r="C20" s="69">
        <v>24.957930846036426</v>
      </c>
      <c r="D20" s="69">
        <v>35.710557841578421</v>
      </c>
      <c r="E20" s="69"/>
      <c r="F20" s="57"/>
    </row>
    <row r="21" spans="1:6" x14ac:dyDescent="0.25">
      <c r="A21" s="1">
        <v>2017</v>
      </c>
      <c r="B21" s="69">
        <v>17.322338195977835</v>
      </c>
      <c r="C21" s="69">
        <v>16.010233216529031</v>
      </c>
      <c r="D21" s="69">
        <v>26.452454018861943</v>
      </c>
    </row>
    <row r="22" spans="1:6" x14ac:dyDescent="0.25">
      <c r="A22" s="1">
        <v>2018</v>
      </c>
      <c r="B22" s="69">
        <v>11.108918620722058</v>
      </c>
      <c r="C22" s="69">
        <v>11.108918620722058</v>
      </c>
      <c r="D22" s="69"/>
    </row>
  </sheetData>
  <pageMargins left="0.75" right="0.75" top="1" bottom="1" header="0.5" footer="0.5"/>
  <headerFooter alignWithMargins="0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sheetPr codeName="Sheet44"/>
  <dimension ref="A1:F23"/>
  <sheetViews>
    <sheetView workbookViewId="0"/>
  </sheetViews>
  <sheetFormatPr defaultColWidth="8.6328125" defaultRowHeight="12.5" x14ac:dyDescent="0.25"/>
  <cols>
    <col min="2" max="2" width="12.36328125" style="1" bestFit="1" customWidth="1"/>
    <col min="3" max="3" width="11.453125" style="1" bestFit="1" customWidth="1"/>
    <col min="4" max="4" width="11.453125" style="1" customWidth="1"/>
    <col min="5" max="6" width="11.453125" style="1" bestFit="1" customWidth="1"/>
  </cols>
  <sheetData>
    <row r="1" spans="1:6" ht="14.5" x14ac:dyDescent="0.35">
      <c r="A1" s="50" t="s">
        <v>778</v>
      </c>
    </row>
    <row r="3" spans="1:6" x14ac:dyDescent="0.25">
      <c r="A3" s="5" t="s">
        <v>823</v>
      </c>
    </row>
    <row r="4" spans="1:6" x14ac:dyDescent="0.25">
      <c r="A4" s="5"/>
    </row>
    <row r="5" spans="1:6" x14ac:dyDescent="0.25">
      <c r="A5" s="5"/>
      <c r="B5" s="1" t="s">
        <v>105</v>
      </c>
    </row>
    <row r="6" spans="1:6" x14ac:dyDescent="0.25">
      <c r="A6" s="1"/>
      <c r="B6" s="1" t="s">
        <v>49</v>
      </c>
    </row>
    <row r="7" spans="1:6" x14ac:dyDescent="0.25">
      <c r="A7" s="1"/>
      <c r="B7" s="1" t="s">
        <v>775</v>
      </c>
    </row>
    <row r="8" spans="1:6" x14ac:dyDescent="0.25">
      <c r="A8" s="1">
        <v>2014</v>
      </c>
      <c r="B8" s="69">
        <v>26.552436224743566</v>
      </c>
      <c r="C8" s="71"/>
      <c r="D8" s="69"/>
      <c r="E8" s="69"/>
      <c r="F8" s="71"/>
    </row>
    <row r="9" spans="1:6" x14ac:dyDescent="0.25">
      <c r="A9" s="1">
        <v>2015</v>
      </c>
      <c r="B9" s="69">
        <v>30.86227034369157</v>
      </c>
      <c r="C9" s="69"/>
      <c r="D9" s="69"/>
      <c r="E9" s="69"/>
      <c r="F9" s="69"/>
    </row>
    <row r="10" spans="1:6" x14ac:dyDescent="0.25">
      <c r="A10" s="1">
        <v>2016</v>
      </c>
      <c r="B10" s="69">
        <v>27.4010247369309</v>
      </c>
      <c r="C10" s="69"/>
      <c r="D10" s="69"/>
      <c r="E10" s="69"/>
      <c r="F10" s="69"/>
    </row>
    <row r="11" spans="1:6" x14ac:dyDescent="0.25">
      <c r="A11" s="1">
        <v>2017</v>
      </c>
      <c r="B11" s="69">
        <v>17.834206775031625</v>
      </c>
      <c r="C11" s="69"/>
      <c r="D11" s="69"/>
      <c r="E11" s="69"/>
      <c r="F11" s="69"/>
    </row>
    <row r="12" spans="1:6" x14ac:dyDescent="0.25">
      <c r="A12" s="1">
        <v>2018</v>
      </c>
      <c r="B12" s="69"/>
      <c r="C12" s="69"/>
      <c r="D12" s="69"/>
      <c r="E12" s="69"/>
      <c r="F12" s="69"/>
    </row>
    <row r="13" spans="1:6" x14ac:dyDescent="0.25">
      <c r="A13" s="1"/>
      <c r="B13" s="69"/>
      <c r="C13" s="69"/>
      <c r="D13" s="69"/>
      <c r="E13" s="69"/>
      <c r="F13" s="69"/>
    </row>
    <row r="14" spans="1:6" x14ac:dyDescent="0.25">
      <c r="A14" s="1"/>
      <c r="B14" s="69"/>
      <c r="C14" s="69"/>
      <c r="D14" s="69"/>
      <c r="E14" s="69"/>
      <c r="F14" s="69"/>
    </row>
    <row r="15" spans="1:6" x14ac:dyDescent="0.25">
      <c r="A15" s="1"/>
      <c r="B15" s="69"/>
      <c r="C15" s="69"/>
      <c r="D15" s="69"/>
      <c r="E15" s="69"/>
      <c r="F15" s="69"/>
    </row>
    <row r="16" spans="1:6" x14ac:dyDescent="0.25">
      <c r="A16" s="1"/>
      <c r="B16" s="69"/>
      <c r="C16" s="69"/>
      <c r="D16" s="69"/>
      <c r="E16" s="69"/>
      <c r="F16" s="69"/>
    </row>
    <row r="17" spans="1:6" x14ac:dyDescent="0.25">
      <c r="A17" s="1"/>
      <c r="B17" s="69"/>
      <c r="C17" s="69"/>
      <c r="D17" s="69"/>
      <c r="E17" s="69"/>
      <c r="F17" s="69"/>
    </row>
    <row r="18" spans="1:6" x14ac:dyDescent="0.25">
      <c r="A18" s="1"/>
      <c r="B18" s="69"/>
      <c r="C18" s="69"/>
      <c r="D18" s="69"/>
      <c r="E18" s="69"/>
      <c r="F18" s="69"/>
    </row>
    <row r="19" spans="1:6" x14ac:dyDescent="0.25">
      <c r="A19" s="1"/>
      <c r="B19" s="69"/>
      <c r="C19" s="69"/>
      <c r="D19" s="69"/>
      <c r="E19" s="69"/>
      <c r="F19" s="69"/>
    </row>
    <row r="20" spans="1:6" x14ac:dyDescent="0.25">
      <c r="A20" s="1"/>
      <c r="B20" s="69"/>
      <c r="C20" s="69"/>
      <c r="D20" s="69"/>
      <c r="E20" s="69"/>
      <c r="F20" s="69"/>
    </row>
    <row r="21" spans="1:6" x14ac:dyDescent="0.25">
      <c r="A21" s="1"/>
      <c r="B21" s="69"/>
      <c r="C21" s="69"/>
      <c r="D21" s="69"/>
      <c r="E21" s="69"/>
      <c r="F21" s="69"/>
    </row>
    <row r="22" spans="1:6" x14ac:dyDescent="0.25">
      <c r="A22" s="1"/>
      <c r="B22" s="69"/>
      <c r="C22" s="69"/>
      <c r="D22" s="69"/>
      <c r="E22" s="69"/>
      <c r="F22" s="57"/>
    </row>
    <row r="23" spans="1:6" x14ac:dyDescent="0.25">
      <c r="A23" s="1"/>
      <c r="B23" s="69"/>
      <c r="D23" s="69"/>
    </row>
  </sheetData>
  <pageMargins left="0.75" right="0.75" top="1" bottom="1" header="0.5" footer="0.5"/>
  <headerFooter alignWithMargins="0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sheetPr codeName="Sheet42"/>
  <dimension ref="A1:F22"/>
  <sheetViews>
    <sheetView workbookViewId="0"/>
  </sheetViews>
  <sheetFormatPr defaultColWidth="8.6328125" defaultRowHeight="12.5" x14ac:dyDescent="0.25"/>
  <cols>
    <col min="2" max="2" width="13.26953125" style="1" bestFit="1" customWidth="1"/>
    <col min="3" max="3" width="11.453125" style="1" bestFit="1" customWidth="1"/>
    <col min="4" max="4" width="11.453125" style="1" customWidth="1"/>
    <col min="5" max="6" width="11.453125" style="1" bestFit="1" customWidth="1"/>
  </cols>
  <sheetData>
    <row r="1" spans="1:6" ht="14.5" x14ac:dyDescent="0.35">
      <c r="A1" s="50" t="s">
        <v>777</v>
      </c>
    </row>
    <row r="3" spans="1:6" x14ac:dyDescent="0.25">
      <c r="A3" s="5" t="s">
        <v>824</v>
      </c>
    </row>
    <row r="4" spans="1:6" x14ac:dyDescent="0.25">
      <c r="A4" s="5"/>
    </row>
    <row r="5" spans="1:6" x14ac:dyDescent="0.25">
      <c r="A5" s="1"/>
      <c r="B5" s="274" t="s">
        <v>825</v>
      </c>
      <c r="C5" s="1" t="s">
        <v>267</v>
      </c>
      <c r="D5" s="1" t="s">
        <v>243</v>
      </c>
    </row>
    <row r="6" spans="1:6" x14ac:dyDescent="0.25">
      <c r="A6" s="1"/>
      <c r="B6" s="274" t="s">
        <v>826</v>
      </c>
      <c r="C6" s="1" t="s">
        <v>49</v>
      </c>
      <c r="D6" s="1" t="s">
        <v>49</v>
      </c>
    </row>
    <row r="7" spans="1:6" x14ac:dyDescent="0.25">
      <c r="A7" s="1"/>
      <c r="B7" s="274" t="s">
        <v>770</v>
      </c>
      <c r="C7" s="274" t="s">
        <v>770</v>
      </c>
      <c r="D7" s="274" t="s">
        <v>770</v>
      </c>
      <c r="E7" s="69"/>
      <c r="F7" s="71"/>
    </row>
    <row r="8" spans="1:6" x14ac:dyDescent="0.25">
      <c r="A8" s="1">
        <v>2008</v>
      </c>
      <c r="B8" s="275">
        <v>58.893733331958565</v>
      </c>
      <c r="C8" s="275">
        <v>187.97812191938345</v>
      </c>
      <c r="D8" s="275">
        <v>73.800208980338979</v>
      </c>
      <c r="E8" s="69"/>
      <c r="F8" s="69"/>
    </row>
    <row r="9" spans="1:6" x14ac:dyDescent="0.25">
      <c r="A9" s="1">
        <v>2009</v>
      </c>
      <c r="B9" s="275">
        <v>54.73352215023953</v>
      </c>
      <c r="C9" s="275">
        <v>154.61441938460206</v>
      </c>
      <c r="D9" s="275">
        <v>75.182425411567962</v>
      </c>
      <c r="E9" s="69"/>
      <c r="F9" s="69"/>
    </row>
    <row r="10" spans="1:6" x14ac:dyDescent="0.25">
      <c r="A10" s="1">
        <v>2010</v>
      </c>
      <c r="B10" s="275">
        <v>54.472685455655913</v>
      </c>
      <c r="C10" s="275">
        <v>127.16453038515742</v>
      </c>
      <c r="D10" s="275">
        <v>66.779931355536917</v>
      </c>
      <c r="E10" s="69"/>
      <c r="F10" s="69"/>
    </row>
    <row r="11" spans="1:6" x14ac:dyDescent="0.25">
      <c r="A11" s="1">
        <v>2011</v>
      </c>
      <c r="B11" s="275">
        <v>43.994773154582539</v>
      </c>
      <c r="C11" s="275">
        <v>103.63248064633261</v>
      </c>
      <c r="D11" s="275">
        <v>46.969066578300833</v>
      </c>
      <c r="E11" s="69"/>
      <c r="F11" s="69"/>
    </row>
    <row r="12" spans="1:6" x14ac:dyDescent="0.25">
      <c r="A12" s="1">
        <v>2012</v>
      </c>
      <c r="B12" s="275">
        <v>42.381124467511981</v>
      </c>
      <c r="C12" s="275">
        <v>80.861265689164171</v>
      </c>
      <c r="D12" s="275">
        <v>38.966301728366766</v>
      </c>
      <c r="E12" s="69"/>
      <c r="F12" s="69"/>
    </row>
    <row r="13" spans="1:6" x14ac:dyDescent="0.25">
      <c r="A13" s="1">
        <v>2013</v>
      </c>
      <c r="B13" s="275">
        <v>40.868746941714882</v>
      </c>
      <c r="C13" s="275">
        <v>64.45518425828061</v>
      </c>
      <c r="D13" s="275">
        <v>27.144218527021405</v>
      </c>
      <c r="E13" s="69"/>
      <c r="F13" s="69"/>
    </row>
    <row r="14" spans="1:6" x14ac:dyDescent="0.25">
      <c r="A14" s="1">
        <v>2014</v>
      </c>
      <c r="B14" s="275">
        <v>43.821343838133494</v>
      </c>
      <c r="C14" s="275">
        <v>53.478346431000887</v>
      </c>
      <c r="D14" s="275">
        <v>26.552436224743566</v>
      </c>
      <c r="E14" s="69"/>
      <c r="F14" s="69"/>
    </row>
    <row r="15" spans="1:6" x14ac:dyDescent="0.25">
      <c r="A15" s="1">
        <v>2015</v>
      </c>
      <c r="B15" s="275">
        <v>44.729586192294398</v>
      </c>
      <c r="C15" s="275">
        <v>44.747989804841076</v>
      </c>
      <c r="D15" s="275">
        <v>30.862270343691577</v>
      </c>
      <c r="E15" s="69"/>
      <c r="F15" s="69"/>
    </row>
    <row r="16" spans="1:6" x14ac:dyDescent="0.25">
      <c r="A16" s="1">
        <v>2016</v>
      </c>
      <c r="B16" s="275">
        <v>37.846065723751821</v>
      </c>
      <c r="C16" s="275">
        <v>36.987231081802193</v>
      </c>
      <c r="D16" s="275">
        <v>27.401024736930903</v>
      </c>
      <c r="E16" s="69"/>
      <c r="F16" s="69"/>
    </row>
    <row r="17" spans="1:6" x14ac:dyDescent="0.25">
      <c r="A17" s="1">
        <v>2017</v>
      </c>
      <c r="B17" s="275">
        <v>36.312364645113469</v>
      </c>
      <c r="C17" s="275">
        <v>35.763007280806377</v>
      </c>
      <c r="D17" s="275">
        <v>17.834206775031628</v>
      </c>
      <c r="E17" s="69"/>
      <c r="F17" s="69"/>
    </row>
    <row r="18" spans="1:6" x14ac:dyDescent="0.25">
      <c r="A18" s="1">
        <v>2018</v>
      </c>
      <c r="B18" s="275">
        <v>33.069083760619634</v>
      </c>
      <c r="C18" s="275">
        <v>23.271698422227743</v>
      </c>
      <c r="D18" s="275">
        <v>11.124806770480031</v>
      </c>
      <c r="E18" s="69"/>
      <c r="F18" s="69"/>
    </row>
    <row r="19" spans="1:6" x14ac:dyDescent="0.25">
      <c r="A19" s="1">
        <v>2019</v>
      </c>
      <c r="B19" s="275">
        <v>29.252472558045234</v>
      </c>
      <c r="C19" s="275">
        <v>22.529364696971694</v>
      </c>
      <c r="D19" s="275"/>
      <c r="E19" s="69"/>
      <c r="F19" s="69"/>
    </row>
    <row r="20" spans="1:6" x14ac:dyDescent="0.25">
      <c r="A20" s="1"/>
      <c r="B20" s="69"/>
      <c r="C20" s="69"/>
      <c r="D20" s="69"/>
      <c r="E20" s="69"/>
      <c r="F20" s="69"/>
    </row>
    <row r="21" spans="1:6" x14ac:dyDescent="0.25">
      <c r="A21" s="1"/>
      <c r="B21" s="69"/>
      <c r="C21" s="69"/>
      <c r="D21" s="69"/>
      <c r="E21" s="69"/>
      <c r="F21" s="57"/>
    </row>
    <row r="22" spans="1:6" x14ac:dyDescent="0.25">
      <c r="A22" s="1"/>
      <c r="B22" s="69"/>
      <c r="D22" s="69"/>
    </row>
  </sheetData>
  <pageMargins left="0.75" right="0.75" top="1" bottom="1" header="0.5" footer="0.5"/>
  <headerFooter alignWithMargins="0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sheetPr codeName="Sheet39"/>
  <dimension ref="A1:AI14"/>
  <sheetViews>
    <sheetView workbookViewId="0"/>
  </sheetViews>
  <sheetFormatPr defaultColWidth="8.90625" defaultRowHeight="14.5" x14ac:dyDescent="0.35"/>
  <cols>
    <col min="1" max="1" width="8.90625" style="85"/>
    <col min="2" max="2" width="24" style="85" bestFit="1" customWidth="1"/>
    <col min="3" max="23" width="5.453125" style="85" bestFit="1" customWidth="1"/>
    <col min="24" max="34" width="5.54296875" style="85" bestFit="1" customWidth="1"/>
    <col min="35" max="16384" width="8.90625" style="85"/>
  </cols>
  <sheetData>
    <row r="1" spans="1:35" x14ac:dyDescent="0.35">
      <c r="A1" s="50" t="s">
        <v>776</v>
      </c>
    </row>
    <row r="3" spans="1:35" x14ac:dyDescent="0.35">
      <c r="B3" s="229"/>
      <c r="C3" s="229"/>
      <c r="D3" s="229"/>
    </row>
    <row r="4" spans="1:35" s="86" customFormat="1" ht="13" x14ac:dyDescent="0.3">
      <c r="B4" s="230"/>
      <c r="C4" s="231">
        <v>2019</v>
      </c>
      <c r="D4" s="231">
        <v>2020</v>
      </c>
      <c r="E4" s="87">
        <v>2021</v>
      </c>
      <c r="F4" s="87">
        <v>2022</v>
      </c>
      <c r="G4" s="87">
        <v>2023</v>
      </c>
      <c r="H4" s="87">
        <v>2024</v>
      </c>
      <c r="I4" s="87">
        <v>2025</v>
      </c>
      <c r="J4" s="87">
        <v>2026</v>
      </c>
      <c r="K4" s="87">
        <v>2027</v>
      </c>
      <c r="L4" s="87">
        <v>2028</v>
      </c>
      <c r="M4" s="87">
        <v>2029</v>
      </c>
      <c r="N4" s="87">
        <v>2030</v>
      </c>
      <c r="O4" s="87">
        <v>2031</v>
      </c>
      <c r="P4" s="87">
        <v>2032</v>
      </c>
      <c r="Q4" s="87">
        <v>2033</v>
      </c>
      <c r="R4" s="87">
        <v>2034</v>
      </c>
      <c r="S4" s="87">
        <v>2035</v>
      </c>
      <c r="T4" s="87">
        <v>2036</v>
      </c>
      <c r="U4" s="87">
        <v>2037</v>
      </c>
      <c r="V4" s="87">
        <v>2038</v>
      </c>
      <c r="W4" s="87">
        <v>2039</v>
      </c>
      <c r="X4" s="87">
        <v>2040</v>
      </c>
      <c r="Y4" s="87">
        <v>2041</v>
      </c>
      <c r="Z4" s="87">
        <v>2042</v>
      </c>
      <c r="AA4" s="87">
        <v>2043</v>
      </c>
      <c r="AB4" s="87">
        <v>2044</v>
      </c>
      <c r="AC4" s="87">
        <v>2045</v>
      </c>
      <c r="AD4" s="87">
        <v>2046</v>
      </c>
      <c r="AE4" s="87">
        <v>2047</v>
      </c>
      <c r="AF4" s="87">
        <v>2048</v>
      </c>
      <c r="AG4" s="87">
        <v>2049</v>
      </c>
      <c r="AH4" s="87">
        <v>2050</v>
      </c>
    </row>
    <row r="5" spans="1:35" s="86" customFormat="1" ht="13" x14ac:dyDescent="0.3">
      <c r="A5" s="87" t="s">
        <v>828</v>
      </c>
      <c r="B5" s="230"/>
      <c r="C5" s="230"/>
      <c r="D5" s="230"/>
    </row>
    <row r="6" spans="1:35" s="86" customFormat="1" ht="13" x14ac:dyDescent="0.3">
      <c r="B6" s="232" t="s">
        <v>147</v>
      </c>
      <c r="C6" s="228">
        <v>13.917022879570236</v>
      </c>
      <c r="D6" s="228">
        <v>13.746518178414172</v>
      </c>
      <c r="E6" s="228">
        <v>13.620609984139842</v>
      </c>
      <c r="F6" s="228">
        <v>13.282612241921381</v>
      </c>
      <c r="G6" s="228">
        <v>12.962492654793568</v>
      </c>
      <c r="H6" s="228">
        <v>12.662814155824263</v>
      </c>
      <c r="I6" s="228">
        <v>12.378532247630398</v>
      </c>
      <c r="J6" s="228">
        <v>12.102836776232516</v>
      </c>
      <c r="K6" s="228">
        <v>11.833889146384001</v>
      </c>
      <c r="L6" s="228">
        <v>11.573912466537037</v>
      </c>
      <c r="M6" s="228">
        <v>11.321717378716226</v>
      </c>
      <c r="N6" s="228">
        <v>11.082268661835036</v>
      </c>
      <c r="O6" s="228">
        <v>10.848936042463381</v>
      </c>
      <c r="P6" s="228">
        <v>10.528092603042083</v>
      </c>
      <c r="Q6" s="228">
        <v>10.126433219150917</v>
      </c>
      <c r="R6" s="228">
        <v>9.8472489077754712</v>
      </c>
      <c r="S6" s="228">
        <v>9.5729256860599818</v>
      </c>
      <c r="T6" s="228">
        <v>9.3631466324014418</v>
      </c>
      <c r="U6" s="228">
        <v>8.9835627224480206</v>
      </c>
      <c r="V6" s="228">
        <v>8.5593144088381923</v>
      </c>
      <c r="W6" s="228">
        <v>9.3358166172262322</v>
      </c>
      <c r="X6" s="228">
        <v>8.9781030065444227</v>
      </c>
      <c r="Y6" s="228">
        <v>8.6297988889059258</v>
      </c>
      <c r="Z6" s="228">
        <v>8.4363681693456716</v>
      </c>
      <c r="AA6" s="228">
        <v>7.7055400793755462</v>
      </c>
      <c r="AB6" s="228">
        <v>7.2702411943463279</v>
      </c>
      <c r="AC6" s="228">
        <v>7.1025493468585665</v>
      </c>
      <c r="AD6" s="228">
        <v>6.8144123266513477</v>
      </c>
      <c r="AE6" s="228">
        <v>6.534242298851396</v>
      </c>
      <c r="AF6" s="228">
        <v>6.3792768464527105</v>
      </c>
      <c r="AG6" s="228">
        <v>7.0432237622285632</v>
      </c>
      <c r="AH6" s="228">
        <v>6.9019472852948107</v>
      </c>
      <c r="AI6" s="88"/>
    </row>
    <row r="7" spans="1:35" s="86" customFormat="1" ht="13" x14ac:dyDescent="0.3">
      <c r="B7" s="232" t="s">
        <v>149</v>
      </c>
      <c r="C7" s="228">
        <v>21.485502012183652</v>
      </c>
      <c r="D7" s="228">
        <v>21.101736367831638</v>
      </c>
      <c r="E7" s="228">
        <v>21.954850796167008</v>
      </c>
      <c r="F7" s="228">
        <v>21.734773648155898</v>
      </c>
      <c r="G7" s="228">
        <v>21.514656739093695</v>
      </c>
      <c r="H7" s="228">
        <v>21.172053277853536</v>
      </c>
      <c r="I7" s="228">
        <v>20.84805431179857</v>
      </c>
      <c r="J7" s="228">
        <v>20.535781110639689</v>
      </c>
      <c r="K7" s="228">
        <v>20.131675593678729</v>
      </c>
      <c r="L7" s="228">
        <v>19.689406267351632</v>
      </c>
      <c r="M7" s="228">
        <v>19.352640164501693</v>
      </c>
      <c r="N7" s="228">
        <v>19.184182107005274</v>
      </c>
      <c r="O7" s="228">
        <v>19.132369406713501</v>
      </c>
      <c r="P7" s="228">
        <v>19.109209176754465</v>
      </c>
      <c r="Q7" s="228">
        <v>19.095559784684578</v>
      </c>
      <c r="R7" s="228">
        <v>18.862384566331482</v>
      </c>
      <c r="S7" s="228">
        <v>18.862109044092779</v>
      </c>
      <c r="T7" s="228">
        <v>18.448768805691476</v>
      </c>
      <c r="U7" s="228">
        <v>18.072093652102311</v>
      </c>
      <c r="V7" s="228">
        <v>17.390453425933426</v>
      </c>
      <c r="W7" s="228">
        <v>16.75500863091596</v>
      </c>
      <c r="X7" s="228">
        <v>16.450786721082412</v>
      </c>
      <c r="Y7" s="228">
        <v>16.402528710078048</v>
      </c>
      <c r="Z7" s="228">
        <v>16.248676227534272</v>
      </c>
      <c r="AA7" s="228">
        <v>17.305699943749623</v>
      </c>
      <c r="AB7" s="228">
        <v>17.227850481024085</v>
      </c>
      <c r="AC7" s="228">
        <v>17.14585062442783</v>
      </c>
      <c r="AD7" s="228">
        <v>16.267171311457496</v>
      </c>
      <c r="AE7" s="228">
        <v>11.793008729843564</v>
      </c>
      <c r="AF7" s="228">
        <v>11.671490774954215</v>
      </c>
      <c r="AG7" s="228">
        <v>11.692966808152896</v>
      </c>
      <c r="AH7" s="228">
        <v>11.557438401383923</v>
      </c>
      <c r="AI7" s="88"/>
    </row>
    <row r="8" spans="1:35" s="86" customFormat="1" ht="13" x14ac:dyDescent="0.3">
      <c r="B8" s="232" t="s">
        <v>148</v>
      </c>
      <c r="C8" s="228">
        <v>38.22789524493453</v>
      </c>
      <c r="D8" s="228">
        <v>36.562414498718191</v>
      </c>
      <c r="E8" s="228">
        <v>39.950705956876057</v>
      </c>
      <c r="F8" s="228">
        <v>39.362536529760504</v>
      </c>
      <c r="G8" s="228">
        <v>38.413873818487403</v>
      </c>
      <c r="H8" s="228">
        <v>37.660765815117259</v>
      </c>
      <c r="I8" s="228">
        <v>37.045151494366756</v>
      </c>
      <c r="J8" s="228">
        <v>36.449914202312698</v>
      </c>
      <c r="K8" s="228">
        <v>35.869695364156769</v>
      </c>
      <c r="L8" s="228">
        <v>35.311468522498593</v>
      </c>
      <c r="M8" s="228">
        <v>34.796685183884357</v>
      </c>
      <c r="N8" s="228">
        <v>34.597488053685908</v>
      </c>
      <c r="O8" s="228">
        <v>34.406297345822097</v>
      </c>
      <c r="P8" s="228">
        <v>34.443534695576545</v>
      </c>
      <c r="Q8" s="228">
        <v>34.927726508605168</v>
      </c>
      <c r="R8" s="228">
        <v>34.756037657597091</v>
      </c>
      <c r="S8" s="228">
        <v>34.177155245517731</v>
      </c>
      <c r="T8" s="228">
        <v>33.44566195805443</v>
      </c>
      <c r="U8" s="228">
        <v>33.019440251069746</v>
      </c>
      <c r="V8" s="228">
        <v>25.185498180393086</v>
      </c>
      <c r="W8" s="228">
        <v>23.480506191325677</v>
      </c>
      <c r="X8" s="228">
        <v>21.447085929572857</v>
      </c>
      <c r="Y8" s="228">
        <v>21.661977375385234</v>
      </c>
      <c r="Z8" s="228">
        <v>21.233067448683293</v>
      </c>
      <c r="AA8" s="228">
        <v>23.664394065682103</v>
      </c>
      <c r="AB8" s="228">
        <v>23.75313337462147</v>
      </c>
      <c r="AC8" s="228">
        <v>23.345419314285408</v>
      </c>
      <c r="AD8" s="228">
        <v>18.278844811288117</v>
      </c>
      <c r="AE8" s="228">
        <v>17.282183704707077</v>
      </c>
      <c r="AF8" s="228">
        <v>17.178104641545858</v>
      </c>
      <c r="AG8" s="228">
        <v>16.342709854077231</v>
      </c>
      <c r="AH8" s="228">
        <v>16.212929517473032</v>
      </c>
      <c r="AI8" s="228"/>
    </row>
    <row r="9" spans="1:35" s="86" customFormat="1" ht="13" x14ac:dyDescent="0.3">
      <c r="B9" s="230" t="s">
        <v>150</v>
      </c>
      <c r="C9" s="228">
        <v>25.644756774784376</v>
      </c>
      <c r="D9" s="228">
        <v>24.612407174362101</v>
      </c>
      <c r="E9" s="228">
        <v>24.485522227782074</v>
      </c>
      <c r="F9" s="228">
        <v>24.030798488904765</v>
      </c>
      <c r="G9" s="228">
        <v>23.567217638918272</v>
      </c>
      <c r="H9" s="228">
        <v>23.137630837098033</v>
      </c>
      <c r="I9" s="228">
        <v>22.733050127013151</v>
      </c>
      <c r="J9" s="228">
        <v>22.341607201150286</v>
      </c>
      <c r="K9" s="228">
        <v>21.959717614104353</v>
      </c>
      <c r="L9" s="228">
        <v>21.591074137361289</v>
      </c>
      <c r="M9" s="228">
        <v>21.23400000913621</v>
      </c>
      <c r="N9" s="228">
        <v>20.89889128074465</v>
      </c>
      <c r="O9" s="228">
        <v>20.571837471794527</v>
      </c>
      <c r="P9" s="228">
        <v>20.392010090538669</v>
      </c>
      <c r="Q9" s="228">
        <v>20.126880087956504</v>
      </c>
      <c r="R9" s="228">
        <v>19.844268678014604</v>
      </c>
      <c r="S9" s="228">
        <v>19.691919430678638</v>
      </c>
      <c r="T9" s="228">
        <v>19.383340649341701</v>
      </c>
      <c r="U9" s="228">
        <v>19.267616698980387</v>
      </c>
      <c r="V9" s="228">
        <v>17.13441667016254</v>
      </c>
      <c r="W9" s="228">
        <v>16.284447646837542</v>
      </c>
      <c r="X9" s="228">
        <v>15.471236918222878</v>
      </c>
      <c r="Y9" s="228">
        <v>15.040443470530104</v>
      </c>
      <c r="Z9" s="228">
        <v>14.846921469429839</v>
      </c>
      <c r="AA9" s="228">
        <v>14.727772989496227</v>
      </c>
      <c r="AB9" s="228">
        <v>14.012423731553952</v>
      </c>
      <c r="AC9" s="228">
        <v>13.858945806616664</v>
      </c>
      <c r="AD9" s="228">
        <v>13.017501269107123</v>
      </c>
      <c r="AE9" s="228">
        <v>11.746109590530757</v>
      </c>
      <c r="AF9" s="228">
        <v>11.62131258966137</v>
      </c>
      <c r="AG9" s="228">
        <v>11.317948548419414</v>
      </c>
      <c r="AH9" s="228">
        <v>11.181956539415062</v>
      </c>
      <c r="AI9" s="88"/>
    </row>
    <row r="10" spans="1:35" s="86" customFormat="1" ht="13" x14ac:dyDescent="0.3">
      <c r="B10" s="230"/>
      <c r="C10" s="228"/>
      <c r="D10" s="228"/>
      <c r="E10" s="88"/>
      <c r="F10" s="88"/>
      <c r="G10" s="88"/>
      <c r="H10" s="88"/>
      <c r="I10" s="88"/>
      <c r="J10" s="88"/>
      <c r="K10" s="88"/>
      <c r="L10" s="88"/>
      <c r="M10" s="88"/>
      <c r="N10" s="88"/>
      <c r="O10" s="88"/>
      <c r="P10" s="88"/>
      <c r="Q10" s="88"/>
      <c r="R10" s="88"/>
      <c r="S10" s="88"/>
      <c r="T10" s="88"/>
      <c r="U10" s="88"/>
      <c r="V10" s="88"/>
      <c r="W10" s="88"/>
      <c r="X10" s="88"/>
    </row>
    <row r="11" spans="1:35" s="86" customFormat="1" ht="13" x14ac:dyDescent="0.3">
      <c r="A11" s="89" t="s">
        <v>827</v>
      </c>
      <c r="B11" s="230"/>
      <c r="C11" s="228"/>
      <c r="D11" s="228"/>
      <c r="E11" s="88"/>
      <c r="F11" s="88"/>
      <c r="G11" s="88"/>
      <c r="H11" s="88"/>
      <c r="I11" s="88"/>
      <c r="J11" s="88"/>
      <c r="K11" s="88"/>
      <c r="L11" s="88"/>
      <c r="M11" s="88"/>
      <c r="N11" s="88"/>
      <c r="O11" s="88"/>
      <c r="P11" s="88"/>
      <c r="Q11" s="88"/>
      <c r="R11" s="88"/>
      <c r="S11" s="88"/>
      <c r="T11" s="88"/>
      <c r="U11" s="88"/>
      <c r="V11" s="88"/>
      <c r="W11" s="88"/>
      <c r="X11" s="88"/>
    </row>
    <row r="12" spans="1:35" s="86" customFormat="1" ht="13" x14ac:dyDescent="0.3">
      <c r="B12" s="230" t="s">
        <v>65</v>
      </c>
      <c r="C12" s="228">
        <v>24.702922392153383</v>
      </c>
      <c r="D12" s="228">
        <v>24.862869974335148</v>
      </c>
      <c r="E12" s="228">
        <v>23.250446615823183</v>
      </c>
      <c r="F12" s="228">
        <v>22.674811885997769</v>
      </c>
      <c r="G12" s="228">
        <v>23.05336916072768</v>
      </c>
      <c r="H12" s="228">
        <v>23.850983116934877</v>
      </c>
      <c r="I12" s="228">
        <v>24.668348153429573</v>
      </c>
      <c r="J12" s="228">
        <v>24.979399818189368</v>
      </c>
      <c r="K12" s="228">
        <v>24.834744428695387</v>
      </c>
      <c r="L12" s="228">
        <v>24.531111907066474</v>
      </c>
      <c r="M12" s="228">
        <v>24.313129399765227</v>
      </c>
      <c r="N12" s="228">
        <v>24.192709152993668</v>
      </c>
      <c r="O12" s="228">
        <v>24.189338286213697</v>
      </c>
      <c r="P12" s="228">
        <v>24.379322505120999</v>
      </c>
      <c r="Q12" s="228">
        <v>24.550697886907464</v>
      </c>
      <c r="R12" s="228">
        <v>24.518118085110554</v>
      </c>
      <c r="S12" s="228">
        <v>24.691302905878505</v>
      </c>
      <c r="T12" s="228">
        <v>24.698536031939142</v>
      </c>
      <c r="U12" s="228">
        <v>24.638755835910835</v>
      </c>
      <c r="V12" s="228">
        <v>24.628032319320248</v>
      </c>
      <c r="W12" s="228">
        <v>24.640339399883128</v>
      </c>
      <c r="X12" s="228">
        <v>24.603365478945282</v>
      </c>
      <c r="Y12" s="228">
        <v>24.488195028185395</v>
      </c>
      <c r="Z12" s="228">
        <v>24.483251698863651</v>
      </c>
      <c r="AA12" s="228">
        <v>24.519508919260684</v>
      </c>
      <c r="AB12" s="228">
        <v>24.792689114924169</v>
      </c>
      <c r="AC12" s="228">
        <v>24.903749542738126</v>
      </c>
      <c r="AD12" s="228">
        <v>25.001764406687666</v>
      </c>
      <c r="AE12" s="228">
        <v>25.247167348775463</v>
      </c>
      <c r="AF12" s="228">
        <v>25.475869230008211</v>
      </c>
      <c r="AG12" s="228">
        <v>25.483722118633246</v>
      </c>
      <c r="AH12" s="228">
        <v>25.790889873896308</v>
      </c>
    </row>
    <row r="13" spans="1:35" x14ac:dyDescent="0.35">
      <c r="B13" s="86" t="s">
        <v>128</v>
      </c>
      <c r="C13" s="228">
        <v>26.239916880005214</v>
      </c>
      <c r="D13" s="228">
        <v>27.088851632805802</v>
      </c>
      <c r="E13" s="228">
        <v>26.031231680705744</v>
      </c>
      <c r="F13" s="228">
        <v>26.024315095283214</v>
      </c>
      <c r="G13" s="228">
        <v>26.818489838677291</v>
      </c>
      <c r="H13" s="228">
        <v>28.166271388305461</v>
      </c>
      <c r="I13" s="228">
        <v>29.502055906767151</v>
      </c>
      <c r="J13" s="228">
        <v>29.752529513310996</v>
      </c>
      <c r="K13" s="228">
        <v>29.589636706408239</v>
      </c>
      <c r="L13" s="228">
        <v>29.992134647333522</v>
      </c>
      <c r="M13" s="228">
        <v>29.803334357569256</v>
      </c>
      <c r="N13" s="228">
        <v>29.87698387638747</v>
      </c>
      <c r="O13" s="228">
        <v>29.669400659055913</v>
      </c>
      <c r="P13" s="228">
        <v>30.569895998130615</v>
      </c>
      <c r="Q13" s="228">
        <v>30.810528810465911</v>
      </c>
      <c r="R13" s="228">
        <v>30.911009506032741</v>
      </c>
      <c r="S13" s="228">
        <v>31.077463007169605</v>
      </c>
      <c r="T13" s="228">
        <v>31.499090784679627</v>
      </c>
      <c r="U13" s="228">
        <v>31.427193365954825</v>
      </c>
      <c r="V13" s="228">
        <v>31.337041687106066</v>
      </c>
      <c r="W13" s="228">
        <v>31.362092265811516</v>
      </c>
      <c r="X13" s="228">
        <v>31.788070609590296</v>
      </c>
      <c r="Y13" s="228">
        <v>31.541948639429343</v>
      </c>
      <c r="Z13" s="228">
        <v>31.770161199498624</v>
      </c>
      <c r="AA13" s="228">
        <v>32.093764086364274</v>
      </c>
      <c r="AB13" s="228">
        <v>32.647615101835889</v>
      </c>
      <c r="AC13" s="228">
        <v>33.055430686514391</v>
      </c>
      <c r="AD13" s="228">
        <v>33.375243313903177</v>
      </c>
      <c r="AE13" s="228">
        <v>33.850926284276682</v>
      </c>
      <c r="AF13" s="228">
        <v>34.788304288714471</v>
      </c>
      <c r="AG13" s="228">
        <v>35.398092978352999</v>
      </c>
      <c r="AH13" s="228">
        <v>35.937653100189067</v>
      </c>
    </row>
    <row r="14" spans="1:35" x14ac:dyDescent="0.35">
      <c r="B14" s="86" t="s">
        <v>66</v>
      </c>
      <c r="C14" s="228">
        <v>28.923845353035169</v>
      </c>
      <c r="D14" s="228">
        <v>31.260219415199252</v>
      </c>
      <c r="E14" s="228">
        <v>31.665634038513854</v>
      </c>
      <c r="F14" s="228">
        <v>31.879254474853994</v>
      </c>
      <c r="G14" s="228">
        <v>33.22437856588197</v>
      </c>
      <c r="H14" s="228">
        <v>35.545287078187741</v>
      </c>
      <c r="I14" s="228">
        <v>37.910909215400395</v>
      </c>
      <c r="J14" s="228">
        <v>40.296485516020503</v>
      </c>
      <c r="K14" s="228">
        <v>40.955047728382539</v>
      </c>
      <c r="L14" s="228">
        <v>42.597689674710637</v>
      </c>
      <c r="M14" s="228">
        <v>43.017154585004803</v>
      </c>
      <c r="N14" s="228">
        <v>43.083255144325861</v>
      </c>
      <c r="O14" s="228">
        <v>43.361609048882563</v>
      </c>
      <c r="P14" s="228">
        <v>44.352018156544581</v>
      </c>
      <c r="Q14" s="228">
        <v>44.697929559633657</v>
      </c>
      <c r="R14" s="228">
        <v>45.806559586329641</v>
      </c>
      <c r="S14" s="228">
        <v>46.358303881871201</v>
      </c>
      <c r="T14" s="228">
        <v>47.151552270540016</v>
      </c>
      <c r="U14" s="228">
        <v>47.705100881244469</v>
      </c>
      <c r="V14" s="228">
        <v>48.172196656345186</v>
      </c>
      <c r="W14" s="228">
        <v>48.116133125126261</v>
      </c>
      <c r="X14" s="228">
        <v>49.713895932261586</v>
      </c>
      <c r="Y14" s="228">
        <v>49.905448181959144</v>
      </c>
      <c r="Z14" s="228">
        <v>50.627546228422808</v>
      </c>
      <c r="AA14" s="228">
        <v>52.074869991320853</v>
      </c>
      <c r="AB14" s="228">
        <v>52.09863563287319</v>
      </c>
      <c r="AC14" s="228">
        <v>52.960170928525635</v>
      </c>
      <c r="AD14" s="228">
        <v>54.475621794367399</v>
      </c>
      <c r="AE14" s="228">
        <v>56.674801492671158</v>
      </c>
      <c r="AF14" s="228">
        <v>58.531483605890593</v>
      </c>
      <c r="AG14" s="228">
        <v>59.81674675574908</v>
      </c>
      <c r="AH14" s="228">
        <v>61.696005291429195</v>
      </c>
    </row>
  </sheetData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sheetPr codeName="Sheet37"/>
  <dimension ref="A1:L14"/>
  <sheetViews>
    <sheetView workbookViewId="0"/>
  </sheetViews>
  <sheetFormatPr defaultRowHeight="12.5" x14ac:dyDescent="0.25"/>
  <cols>
    <col min="1" max="1" width="13.1796875" customWidth="1"/>
    <col min="2" max="10" width="8.90625" style="194"/>
    <col min="12" max="12" width="8.90625" style="194"/>
  </cols>
  <sheetData>
    <row r="1" spans="1:12" ht="14.5" x14ac:dyDescent="0.35">
      <c r="A1" s="50" t="s">
        <v>771</v>
      </c>
      <c r="L1" s="194" t="s">
        <v>712</v>
      </c>
    </row>
    <row r="2" spans="1:12" x14ac:dyDescent="0.25">
      <c r="L2" s="194" t="s">
        <v>110</v>
      </c>
    </row>
    <row r="3" spans="1:12" ht="13" x14ac:dyDescent="0.3">
      <c r="A3" s="233" t="s">
        <v>770</v>
      </c>
      <c r="B3" s="194" t="s">
        <v>129</v>
      </c>
      <c r="C3" s="194" t="s">
        <v>161</v>
      </c>
      <c r="D3" s="194" t="s">
        <v>88</v>
      </c>
      <c r="E3" s="194" t="s">
        <v>130</v>
      </c>
      <c r="F3" s="194" t="s">
        <v>86</v>
      </c>
      <c r="G3" s="194" t="s">
        <v>131</v>
      </c>
      <c r="H3" s="194" t="s">
        <v>87</v>
      </c>
      <c r="L3" s="194" t="s">
        <v>713</v>
      </c>
    </row>
    <row r="4" spans="1:12" x14ac:dyDescent="0.25">
      <c r="A4" s="1">
        <v>2008</v>
      </c>
      <c r="B4" s="69">
        <v>44.579742170368803</v>
      </c>
      <c r="C4" s="69"/>
      <c r="D4" s="69">
        <v>59.907592823069997</v>
      </c>
      <c r="E4" s="69"/>
      <c r="F4" s="69">
        <v>57.800127766596852</v>
      </c>
      <c r="G4" s="69"/>
      <c r="H4" s="69">
        <v>35.8898598772413</v>
      </c>
      <c r="I4" s="69"/>
      <c r="J4" s="69"/>
      <c r="K4" s="69"/>
      <c r="L4" s="69">
        <v>68.226827182410233</v>
      </c>
    </row>
    <row r="5" spans="1:12" x14ac:dyDescent="0.25">
      <c r="A5" s="1">
        <v>2009</v>
      </c>
      <c r="B5" s="69">
        <v>23.153813193304099</v>
      </c>
      <c r="C5" s="69"/>
      <c r="D5" s="69">
        <v>31.669193484730002</v>
      </c>
      <c r="E5" s="69"/>
      <c r="F5" s="69">
        <v>39.203536556393985</v>
      </c>
      <c r="G5" s="69"/>
      <c r="H5" s="69">
        <v>19.611558274585999</v>
      </c>
      <c r="I5" s="69"/>
      <c r="J5" s="69"/>
      <c r="K5" s="69"/>
      <c r="L5" s="69">
        <v>72.351313061103355</v>
      </c>
    </row>
    <row r="6" spans="1:12" x14ac:dyDescent="0.25">
      <c r="A6" s="1">
        <v>2010</v>
      </c>
      <c r="B6" s="69">
        <v>22.830792541444801</v>
      </c>
      <c r="C6" s="69"/>
      <c r="D6" s="69">
        <v>34.394698836620002</v>
      </c>
      <c r="E6" s="69"/>
      <c r="F6" s="69">
        <v>40.114328535565491</v>
      </c>
      <c r="G6" s="69"/>
      <c r="H6" s="69">
        <v>25.322469963057099</v>
      </c>
      <c r="I6" s="69"/>
      <c r="J6" s="69"/>
      <c r="K6" s="69"/>
      <c r="L6" s="69">
        <v>62.881515207639048</v>
      </c>
    </row>
    <row r="7" spans="1:12" x14ac:dyDescent="0.25">
      <c r="A7" s="1">
        <v>2011</v>
      </c>
      <c r="B7" s="69">
        <v>19.097594347933079</v>
      </c>
      <c r="C7" s="69">
        <v>31.198259830159273</v>
      </c>
      <c r="D7" s="69">
        <v>34.027278395270002</v>
      </c>
      <c r="E7" s="69">
        <v>39.701498991102426</v>
      </c>
      <c r="F7" s="69">
        <v>38.300819141359341</v>
      </c>
      <c r="G7" s="69">
        <v>49.774042477549386</v>
      </c>
      <c r="H7" s="69">
        <v>24.3781628510934</v>
      </c>
      <c r="I7" s="69"/>
      <c r="J7" s="69"/>
      <c r="K7" s="69"/>
      <c r="L7" s="69">
        <v>45.494175544721806</v>
      </c>
    </row>
    <row r="8" spans="1:12" x14ac:dyDescent="0.25">
      <c r="A8" s="1">
        <v>2012</v>
      </c>
      <c r="B8" s="69">
        <v>15.926755804270696</v>
      </c>
      <c r="C8" s="69">
        <v>33.567402644254976</v>
      </c>
      <c r="D8" s="69">
        <v>32.180662619100005</v>
      </c>
      <c r="E8" s="69">
        <v>30.14994939634893</v>
      </c>
      <c r="F8" s="69">
        <v>31.453733317874701</v>
      </c>
      <c r="G8" s="69">
        <v>41.830306374995807</v>
      </c>
      <c r="H8" s="69">
        <v>17.9323836855745</v>
      </c>
      <c r="I8" s="69"/>
      <c r="J8" s="69"/>
      <c r="K8" s="69"/>
      <c r="L8" s="69">
        <v>38.873998888966511</v>
      </c>
    </row>
    <row r="9" spans="1:12" x14ac:dyDescent="0.25">
      <c r="A9" s="1">
        <v>2013</v>
      </c>
      <c r="B9" s="69">
        <v>19.214733808709877</v>
      </c>
      <c r="C9" s="69">
        <v>39.415685927518602</v>
      </c>
      <c r="D9" s="69">
        <v>26.604886290629999</v>
      </c>
      <c r="E9" s="69">
        <v>40.536083700956773</v>
      </c>
      <c r="F9" s="69">
        <v>33.175793563825316</v>
      </c>
      <c r="G9" s="69">
        <v>60.89235031971301</v>
      </c>
      <c r="H9" s="69">
        <v>27.093642744358601</v>
      </c>
      <c r="I9" s="69"/>
      <c r="J9" s="69"/>
      <c r="K9" s="69"/>
      <c r="L9" s="69">
        <v>28.344808072933816</v>
      </c>
    </row>
    <row r="10" spans="1:12" x14ac:dyDescent="0.25">
      <c r="A10" s="1">
        <v>2014</v>
      </c>
      <c r="B10" s="69">
        <v>21.969938711969764</v>
      </c>
      <c r="C10" s="69">
        <v>45.316694044068413</v>
      </c>
      <c r="D10" s="69">
        <v>26.714584942169999</v>
      </c>
      <c r="E10" s="69">
        <v>45.870746191939112</v>
      </c>
      <c r="F10" s="69">
        <v>41.645021411208319</v>
      </c>
      <c r="G10" s="69">
        <v>68.252401947709615</v>
      </c>
      <c r="H10" s="69">
        <v>31.709233628451699</v>
      </c>
      <c r="I10" s="69"/>
      <c r="J10" s="69"/>
      <c r="K10" s="69"/>
      <c r="L10" s="69">
        <v>25.465960923092794</v>
      </c>
    </row>
    <row r="11" spans="1:12" x14ac:dyDescent="0.25">
      <c r="A11" s="1">
        <v>2015</v>
      </c>
      <c r="B11" s="69">
        <v>16.146308843191715</v>
      </c>
      <c r="C11" s="69">
        <v>29.866618516734171</v>
      </c>
      <c r="D11" s="69">
        <v>17.663387020239998</v>
      </c>
      <c r="E11" s="69">
        <v>27.818715736043611</v>
      </c>
      <c r="F11" s="69">
        <v>31.115720461171712</v>
      </c>
      <c r="G11" s="69">
        <v>40.573870766421791</v>
      </c>
      <c r="H11" s="69">
        <v>18.920321135472101</v>
      </c>
      <c r="I11" s="69"/>
      <c r="J11" s="69"/>
      <c r="K11" s="69"/>
      <c r="L11" s="69">
        <v>29.830905540827285</v>
      </c>
    </row>
    <row r="12" spans="1:12" x14ac:dyDescent="0.25">
      <c r="A12" s="1">
        <v>2016</v>
      </c>
      <c r="B12" s="69">
        <v>17.558363091124622</v>
      </c>
      <c r="C12" s="69">
        <v>29.64727329302999</v>
      </c>
      <c r="D12" s="69">
        <v>15.61284157961</v>
      </c>
      <c r="E12" s="69">
        <v>18.43641442185945</v>
      </c>
      <c r="F12" s="69">
        <v>25.96938458456345</v>
      </c>
      <c r="G12" s="69">
        <v>29.839846813965131</v>
      </c>
      <c r="H12" s="69">
        <v>16.831449116786199</v>
      </c>
      <c r="I12" s="69"/>
      <c r="J12" s="69"/>
      <c r="K12" s="69"/>
      <c r="L12" s="69">
        <v>26.726636835140877</v>
      </c>
    </row>
    <row r="13" spans="1:12" x14ac:dyDescent="0.25">
      <c r="A13" s="1">
        <v>2017</v>
      </c>
      <c r="B13" s="69">
        <v>19.592696631425039</v>
      </c>
      <c r="C13" s="69">
        <v>31.157461318770828</v>
      </c>
      <c r="D13" s="69">
        <v>12.281866647120001</v>
      </c>
      <c r="E13" s="69">
        <v>20.941393111981441</v>
      </c>
      <c r="F13" s="69">
        <v>26.206706372837107</v>
      </c>
      <c r="G13" s="69">
        <v>28.789722203910671</v>
      </c>
      <c r="H13" s="69">
        <v>16.3752150589855</v>
      </c>
      <c r="I13" s="69"/>
      <c r="J13" s="69"/>
      <c r="K13" s="69"/>
      <c r="L13" s="69">
        <v>17.322338195977835</v>
      </c>
    </row>
    <row r="14" spans="1:12" x14ac:dyDescent="0.25">
      <c r="A14" s="1">
        <v>2018</v>
      </c>
      <c r="B14" s="69">
        <v>21.911952313826202</v>
      </c>
      <c r="C14" s="69">
        <v>36.860423284589999</v>
      </c>
      <c r="D14" s="69">
        <v>16.901938139209999</v>
      </c>
      <c r="E14" s="69">
        <v>27.39188985401</v>
      </c>
      <c r="F14" s="69">
        <v>32.96932832617</v>
      </c>
      <c r="G14" s="69">
        <v>40.91012501318</v>
      </c>
      <c r="H14" s="69">
        <v>18.1194032949324</v>
      </c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sheetPr codeName="Sheet38"/>
  <dimension ref="A1:E12"/>
  <sheetViews>
    <sheetView workbookViewId="0"/>
  </sheetViews>
  <sheetFormatPr defaultColWidth="8.6328125" defaultRowHeight="12.5" x14ac:dyDescent="0.25"/>
  <cols>
    <col min="2" max="2" width="12.6328125" style="194" bestFit="1" customWidth="1"/>
    <col min="3" max="3" width="12.6328125" style="194" customWidth="1"/>
    <col min="4" max="6" width="12.6328125" customWidth="1"/>
    <col min="7" max="9" width="12.6328125" bestFit="1" customWidth="1"/>
  </cols>
  <sheetData>
    <row r="1" spans="1:5" ht="14.5" x14ac:dyDescent="0.35">
      <c r="A1" s="50" t="s">
        <v>769</v>
      </c>
    </row>
    <row r="2" spans="1:5" ht="14.5" x14ac:dyDescent="0.35">
      <c r="A2" s="50"/>
    </row>
    <row r="3" spans="1:5" ht="14.5" x14ac:dyDescent="0.35">
      <c r="A3" s="4"/>
      <c r="B3" s="194" t="s">
        <v>773</v>
      </c>
      <c r="C3" s="194" t="s">
        <v>773</v>
      </c>
    </row>
    <row r="4" spans="1:5" ht="14.5" x14ac:dyDescent="0.35">
      <c r="A4" s="4"/>
      <c r="B4" s="194" t="s">
        <v>714</v>
      </c>
      <c r="C4" s="194" t="s">
        <v>774</v>
      </c>
    </row>
    <row r="5" spans="1:5" ht="14.5" x14ac:dyDescent="0.35">
      <c r="A5" s="4"/>
      <c r="B5" s="194" t="s">
        <v>775</v>
      </c>
      <c r="C5" s="194" t="s">
        <v>775</v>
      </c>
    </row>
    <row r="6" spans="1:5" x14ac:dyDescent="0.25">
      <c r="A6" t="s">
        <v>131</v>
      </c>
      <c r="B6" s="262">
        <v>36.026338474799999</v>
      </c>
      <c r="C6" s="262">
        <v>4.8837865383799999</v>
      </c>
      <c r="E6" s="261"/>
    </row>
    <row r="7" spans="1:5" x14ac:dyDescent="0.25">
      <c r="A7" t="s">
        <v>161</v>
      </c>
      <c r="B7" s="262">
        <v>32.461808883300002</v>
      </c>
      <c r="C7" s="262">
        <v>4.3986144012899997</v>
      </c>
      <c r="E7" s="261"/>
    </row>
    <row r="8" spans="1:5" x14ac:dyDescent="0.25">
      <c r="A8" t="s">
        <v>86</v>
      </c>
      <c r="B8" s="262">
        <v>29.596598872400001</v>
      </c>
      <c r="C8" s="262">
        <v>3.3727294537699999</v>
      </c>
      <c r="E8" s="261"/>
    </row>
    <row r="9" spans="1:5" x14ac:dyDescent="0.25">
      <c r="A9" t="s">
        <v>130</v>
      </c>
      <c r="B9" s="262">
        <v>26.3084433804</v>
      </c>
      <c r="C9" s="262">
        <v>1.08344647361</v>
      </c>
      <c r="E9" s="261"/>
    </row>
    <row r="10" spans="1:5" x14ac:dyDescent="0.25">
      <c r="A10" t="s">
        <v>129</v>
      </c>
      <c r="B10" s="262">
        <v>21.827965410600001</v>
      </c>
      <c r="C10" s="262">
        <v>8.3986903226200005E-2</v>
      </c>
      <c r="E10" s="261"/>
    </row>
    <row r="11" spans="1:5" x14ac:dyDescent="0.25">
      <c r="A11" t="s">
        <v>87</v>
      </c>
      <c r="B11" s="262">
        <v>18.1194032949324</v>
      </c>
      <c r="C11" s="262">
        <v>0</v>
      </c>
      <c r="E11" s="261"/>
    </row>
    <row r="12" spans="1:5" x14ac:dyDescent="0.25">
      <c r="A12" t="s">
        <v>88</v>
      </c>
      <c r="B12" s="262">
        <v>15.6061415223</v>
      </c>
      <c r="C12" s="262">
        <v>1.2957966169099999</v>
      </c>
      <c r="E12" s="261"/>
    </row>
  </sheetData>
  <phoneticPr fontId="6" type="noConversion"/>
  <pageMargins left="0.75" right="0.75" top="1" bottom="1" header="0.5" footer="0.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7"/>
  <dimension ref="A1:H54"/>
  <sheetViews>
    <sheetView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defaultColWidth="8.6328125" defaultRowHeight="12.5" x14ac:dyDescent="0.25"/>
  <cols>
    <col min="1" max="1" width="7" customWidth="1"/>
    <col min="2" max="2" width="15.08984375" bestFit="1" customWidth="1"/>
    <col min="3" max="3" width="14.453125" bestFit="1" customWidth="1"/>
  </cols>
  <sheetData>
    <row r="1" spans="1:8" ht="14.5" x14ac:dyDescent="0.35">
      <c r="A1" s="50" t="s">
        <v>156</v>
      </c>
    </row>
    <row r="3" spans="1:8" x14ac:dyDescent="0.25">
      <c r="B3" s="6" t="s">
        <v>3</v>
      </c>
      <c r="C3" s="1" t="s">
        <v>4</v>
      </c>
    </row>
    <row r="4" spans="1:8" x14ac:dyDescent="0.25">
      <c r="B4" s="6" t="s">
        <v>721</v>
      </c>
      <c r="C4" s="1" t="s">
        <v>720</v>
      </c>
    </row>
    <row r="5" spans="1:8" x14ac:dyDescent="0.25">
      <c r="A5" s="1" t="s">
        <v>5</v>
      </c>
      <c r="B5" s="96">
        <v>24895</v>
      </c>
      <c r="C5" s="96">
        <v>2359</v>
      </c>
      <c r="G5" s="9"/>
      <c r="H5" s="9"/>
    </row>
    <row r="6" spans="1:8" x14ac:dyDescent="0.25">
      <c r="A6" s="1" t="s">
        <v>8</v>
      </c>
      <c r="B6" s="96">
        <v>8421</v>
      </c>
      <c r="C6" s="96">
        <v>1120</v>
      </c>
      <c r="G6" s="9"/>
      <c r="H6" s="9"/>
    </row>
    <row r="7" spans="1:8" x14ac:dyDescent="0.25">
      <c r="A7" s="1" t="s">
        <v>13</v>
      </c>
      <c r="B7" s="96">
        <v>8072</v>
      </c>
      <c r="C7" s="96">
        <v>576</v>
      </c>
      <c r="E7" s="53"/>
      <c r="G7" s="9"/>
      <c r="H7" s="9"/>
    </row>
    <row r="8" spans="1:8" x14ac:dyDescent="0.25">
      <c r="A8" s="1" t="s">
        <v>6</v>
      </c>
      <c r="B8" s="96">
        <v>5840</v>
      </c>
      <c r="C8" s="96">
        <v>330</v>
      </c>
      <c r="E8" s="53"/>
      <c r="G8" s="9"/>
      <c r="H8" s="9"/>
    </row>
    <row r="9" spans="1:8" x14ac:dyDescent="0.25">
      <c r="A9" s="1" t="s">
        <v>16</v>
      </c>
      <c r="B9" s="96">
        <v>5653</v>
      </c>
      <c r="C9" s="96">
        <v>543</v>
      </c>
      <c r="E9" s="53"/>
      <c r="G9" s="9"/>
      <c r="H9" s="9"/>
    </row>
    <row r="10" spans="1:8" x14ac:dyDescent="0.25">
      <c r="A10" s="1" t="s">
        <v>12</v>
      </c>
      <c r="B10" s="96">
        <v>4861</v>
      </c>
      <c r="C10" s="96">
        <v>529</v>
      </c>
      <c r="G10" s="9"/>
      <c r="H10" s="9"/>
    </row>
    <row r="11" spans="1:8" x14ac:dyDescent="0.25">
      <c r="A11" s="1" t="s">
        <v>7</v>
      </c>
      <c r="B11" s="96">
        <v>3778</v>
      </c>
      <c r="C11" s="96">
        <v>90</v>
      </c>
      <c r="G11" s="9"/>
      <c r="H11" s="9"/>
    </row>
    <row r="12" spans="1:8" x14ac:dyDescent="0.25">
      <c r="A12" s="1" t="s">
        <v>10</v>
      </c>
      <c r="B12" s="96">
        <v>3703</v>
      </c>
      <c r="C12" s="96">
        <v>600</v>
      </c>
      <c r="G12" s="9"/>
      <c r="H12" s="9"/>
    </row>
    <row r="13" spans="1:8" x14ac:dyDescent="0.25">
      <c r="A13" s="1" t="s">
        <v>11</v>
      </c>
      <c r="B13" s="96">
        <v>3213</v>
      </c>
      <c r="C13" s="96"/>
      <c r="G13" s="9"/>
      <c r="H13" s="9"/>
    </row>
    <row r="14" spans="1:8" x14ac:dyDescent="0.25">
      <c r="A14" s="1" t="s">
        <v>17</v>
      </c>
      <c r="B14" s="96">
        <v>3155</v>
      </c>
      <c r="C14" s="96">
        <v>148</v>
      </c>
      <c r="G14" s="9"/>
      <c r="H14" s="9"/>
    </row>
    <row r="15" spans="1:8" x14ac:dyDescent="0.25">
      <c r="A15" s="1" t="s">
        <v>9</v>
      </c>
      <c r="B15" s="96">
        <v>3076</v>
      </c>
      <c r="C15" s="96"/>
      <c r="G15" s="9"/>
      <c r="H15" s="9"/>
    </row>
    <row r="16" spans="1:8" x14ac:dyDescent="0.25">
      <c r="A16" s="1" t="s">
        <v>40</v>
      </c>
      <c r="B16" s="96">
        <v>2317</v>
      </c>
      <c r="C16" s="96">
        <v>200</v>
      </c>
      <c r="G16" s="9"/>
      <c r="H16" s="9"/>
    </row>
    <row r="17" spans="1:8" x14ac:dyDescent="0.25">
      <c r="A17" s="1" t="s">
        <v>15</v>
      </c>
      <c r="B17" s="96">
        <v>1987</v>
      </c>
      <c r="C17" s="96">
        <v>158</v>
      </c>
      <c r="G17" s="9"/>
      <c r="H17" s="9"/>
    </row>
    <row r="18" spans="1:8" x14ac:dyDescent="0.25">
      <c r="A18" s="1" t="s">
        <v>23</v>
      </c>
      <c r="B18" s="96">
        <v>1972</v>
      </c>
      <c r="C18" s="96">
        <v>558</v>
      </c>
      <c r="G18" s="9"/>
      <c r="H18" s="9"/>
    </row>
    <row r="19" spans="1:8" x14ac:dyDescent="0.25">
      <c r="A19" s="1" t="s">
        <v>34</v>
      </c>
      <c r="B19" s="96">
        <v>1904</v>
      </c>
      <c r="C19" s="96">
        <v>44</v>
      </c>
      <c r="G19" s="9"/>
      <c r="H19" s="9"/>
    </row>
    <row r="20" spans="1:8" x14ac:dyDescent="0.25">
      <c r="A20" s="1" t="s">
        <v>14</v>
      </c>
      <c r="B20" s="96">
        <v>1732</v>
      </c>
      <c r="C20" s="96">
        <v>51</v>
      </c>
      <c r="G20" s="9"/>
      <c r="H20" s="9"/>
    </row>
    <row r="21" spans="1:8" x14ac:dyDescent="0.25">
      <c r="A21" s="1" t="s">
        <v>19</v>
      </c>
      <c r="B21" s="96">
        <v>1488</v>
      </c>
      <c r="C21" s="96"/>
      <c r="G21" s="9"/>
      <c r="H21" s="9"/>
    </row>
    <row r="22" spans="1:8" x14ac:dyDescent="0.25">
      <c r="A22" s="1" t="s">
        <v>18</v>
      </c>
      <c r="B22" s="96">
        <v>1369</v>
      </c>
      <c r="C22" s="96"/>
      <c r="G22" s="9"/>
      <c r="H22" s="9"/>
    </row>
    <row r="23" spans="1:8" x14ac:dyDescent="0.25">
      <c r="A23" s="1" t="s">
        <v>21</v>
      </c>
      <c r="B23" s="96">
        <v>1019</v>
      </c>
      <c r="C23" s="96">
        <v>41</v>
      </c>
      <c r="G23" s="9"/>
      <c r="H23" s="9"/>
    </row>
    <row r="24" spans="1:8" x14ac:dyDescent="0.25">
      <c r="A24" s="1" t="s">
        <v>22</v>
      </c>
      <c r="B24" s="96">
        <v>973</v>
      </c>
      <c r="C24" s="96"/>
      <c r="G24" s="9"/>
      <c r="H24" s="9"/>
    </row>
    <row r="25" spans="1:8" x14ac:dyDescent="0.25">
      <c r="A25" s="1" t="s">
        <v>26</v>
      </c>
      <c r="B25" s="96">
        <v>959</v>
      </c>
      <c r="C25" s="96"/>
      <c r="G25" s="9"/>
      <c r="H25" s="9"/>
    </row>
    <row r="26" spans="1:8" x14ac:dyDescent="0.25">
      <c r="A26" s="1" t="s">
        <v>28</v>
      </c>
      <c r="B26" s="96">
        <v>923</v>
      </c>
      <c r="C26" s="96"/>
      <c r="G26" s="9"/>
      <c r="H26" s="9"/>
    </row>
    <row r="27" spans="1:8" x14ac:dyDescent="0.25">
      <c r="A27" s="1" t="s">
        <v>20</v>
      </c>
      <c r="B27" s="96">
        <v>800</v>
      </c>
      <c r="C27" s="96">
        <v>105</v>
      </c>
      <c r="G27" s="9"/>
      <c r="H27" s="9"/>
    </row>
    <row r="28" spans="1:8" x14ac:dyDescent="0.25">
      <c r="A28" s="1" t="s">
        <v>27</v>
      </c>
      <c r="B28" s="96">
        <v>737</v>
      </c>
      <c r="C28" s="96"/>
      <c r="G28" s="9"/>
      <c r="H28" s="9"/>
    </row>
    <row r="29" spans="1:8" x14ac:dyDescent="0.25">
      <c r="A29" s="1" t="s">
        <v>31</v>
      </c>
      <c r="B29" s="96">
        <v>729</v>
      </c>
      <c r="C29" s="96">
        <v>113</v>
      </c>
      <c r="G29" s="9"/>
      <c r="H29" s="9"/>
    </row>
    <row r="30" spans="1:8" x14ac:dyDescent="0.25">
      <c r="A30" s="1" t="s">
        <v>24</v>
      </c>
      <c r="B30" s="96">
        <v>686</v>
      </c>
      <c r="C30" s="96"/>
      <c r="G30" s="9"/>
      <c r="H30" s="9"/>
    </row>
    <row r="31" spans="1:8" x14ac:dyDescent="0.25">
      <c r="A31" s="1" t="s">
        <v>37</v>
      </c>
      <c r="B31" s="96">
        <v>391</v>
      </c>
      <c r="C31" s="96"/>
      <c r="G31" s="9"/>
      <c r="H31" s="9"/>
    </row>
    <row r="32" spans="1:8" x14ac:dyDescent="0.25">
      <c r="A32" s="1" t="s">
        <v>39</v>
      </c>
      <c r="B32" s="96">
        <v>268</v>
      </c>
      <c r="C32" s="96"/>
      <c r="G32" s="9"/>
      <c r="H32" s="9"/>
    </row>
    <row r="33" spans="1:8" x14ac:dyDescent="0.25">
      <c r="A33" s="1" t="s">
        <v>344</v>
      </c>
      <c r="B33" s="96">
        <v>208</v>
      </c>
      <c r="C33" s="96"/>
      <c r="G33" s="9"/>
      <c r="H33" s="9"/>
    </row>
    <row r="34" spans="1:8" x14ac:dyDescent="0.25">
      <c r="A34" s="1" t="s">
        <v>25</v>
      </c>
      <c r="B34" s="96">
        <v>206</v>
      </c>
      <c r="C34" s="96"/>
      <c r="G34" s="9"/>
      <c r="H34" s="9"/>
    </row>
    <row r="35" spans="1:8" x14ac:dyDescent="0.25">
      <c r="A35" s="1" t="s">
        <v>75</v>
      </c>
      <c r="B35" s="96">
        <v>191</v>
      </c>
      <c r="C35" s="199"/>
      <c r="G35" s="9"/>
      <c r="H35" s="9"/>
    </row>
    <row r="36" spans="1:8" x14ac:dyDescent="0.25">
      <c r="A36" s="1" t="s">
        <v>36</v>
      </c>
      <c r="B36" s="96">
        <v>185</v>
      </c>
      <c r="C36" s="96"/>
      <c r="G36" s="9"/>
      <c r="H36" s="9"/>
    </row>
    <row r="37" spans="1:8" x14ac:dyDescent="0.25">
      <c r="A37" s="1" t="s">
        <v>92</v>
      </c>
      <c r="B37" s="96">
        <v>152</v>
      </c>
      <c r="C37" s="96"/>
      <c r="G37" s="9"/>
      <c r="H37" s="9"/>
    </row>
    <row r="38" spans="1:8" x14ac:dyDescent="0.25">
      <c r="A38" s="1" t="s">
        <v>32</v>
      </c>
      <c r="B38" s="96">
        <v>149</v>
      </c>
      <c r="C38" s="96"/>
      <c r="G38" s="9"/>
      <c r="H38" s="9"/>
    </row>
    <row r="39" spans="1:8" x14ac:dyDescent="0.25">
      <c r="A39" s="1" t="s">
        <v>93</v>
      </c>
      <c r="B39" s="96">
        <v>125</v>
      </c>
      <c r="C39" s="96"/>
      <c r="G39" s="9"/>
      <c r="H39" s="9"/>
    </row>
    <row r="40" spans="1:8" x14ac:dyDescent="0.25">
      <c r="A40" s="1" t="s">
        <v>33</v>
      </c>
      <c r="B40" s="96">
        <v>113</v>
      </c>
      <c r="C40" s="96">
        <v>2</v>
      </c>
      <c r="G40" s="9"/>
      <c r="H40" s="9"/>
    </row>
    <row r="41" spans="1:8" x14ac:dyDescent="0.25">
      <c r="A41" s="1" t="s">
        <v>38</v>
      </c>
      <c r="B41" s="96">
        <v>75</v>
      </c>
      <c r="C41" s="96">
        <v>21</v>
      </c>
      <c r="G41" s="9"/>
      <c r="H41" s="9"/>
    </row>
    <row r="42" spans="1:8" x14ac:dyDescent="0.25">
      <c r="A42" s="1" t="s">
        <v>35</v>
      </c>
      <c r="B42" s="96">
        <v>63</v>
      </c>
      <c r="C42" s="96">
        <v>1</v>
      </c>
      <c r="G42" s="9"/>
      <c r="H42" s="9"/>
    </row>
    <row r="43" spans="1:8" x14ac:dyDescent="0.25">
      <c r="A43" s="1" t="s">
        <v>29</v>
      </c>
      <c r="B43" s="96">
        <v>29</v>
      </c>
      <c r="C43" s="96"/>
      <c r="G43" s="9"/>
      <c r="H43" s="9"/>
    </row>
    <row r="44" spans="1:8" x14ac:dyDescent="0.25">
      <c r="A44" s="1" t="s">
        <v>30</v>
      </c>
      <c r="B44" s="96">
        <v>9</v>
      </c>
      <c r="C44" s="96"/>
      <c r="G44" s="9"/>
      <c r="H44" s="9"/>
    </row>
    <row r="45" spans="1:8" x14ac:dyDescent="0.25">
      <c r="A45" s="1" t="s">
        <v>133</v>
      </c>
      <c r="B45" s="96">
        <v>5</v>
      </c>
      <c r="C45" s="96"/>
      <c r="G45" s="9"/>
      <c r="H45" s="9"/>
    </row>
    <row r="46" spans="1:8" x14ac:dyDescent="0.25">
      <c r="A46" s="1" t="s">
        <v>76</v>
      </c>
      <c r="B46" s="96">
        <v>2</v>
      </c>
      <c r="C46" s="96"/>
      <c r="G46" s="9"/>
      <c r="H46" s="9"/>
    </row>
    <row r="47" spans="1:8" x14ac:dyDescent="0.25">
      <c r="A47" s="1"/>
      <c r="B47" s="198"/>
      <c r="C47" s="96"/>
      <c r="G47" s="9"/>
      <c r="H47" s="9"/>
    </row>
    <row r="48" spans="1:8" x14ac:dyDescent="0.25">
      <c r="B48" s="8"/>
      <c r="C48" s="8"/>
    </row>
    <row r="49" spans="2:3" x14ac:dyDescent="0.25">
      <c r="B49" s="8"/>
      <c r="C49" s="7"/>
    </row>
    <row r="50" spans="2:3" x14ac:dyDescent="0.25">
      <c r="B50" s="8"/>
      <c r="C50" s="8"/>
    </row>
    <row r="51" spans="2:3" x14ac:dyDescent="0.25">
      <c r="B51" s="8"/>
      <c r="C51" s="7"/>
    </row>
    <row r="52" spans="2:3" x14ac:dyDescent="0.25">
      <c r="B52" s="8"/>
      <c r="C52" s="7"/>
    </row>
    <row r="53" spans="2:3" x14ac:dyDescent="0.25">
      <c r="B53" s="8"/>
      <c r="C53" s="7"/>
    </row>
    <row r="54" spans="2:3" x14ac:dyDescent="0.25">
      <c r="B54" s="8"/>
      <c r="C54" s="7"/>
    </row>
  </sheetData>
  <phoneticPr fontId="3" type="noConversion"/>
  <pageMargins left="0.75" right="0.75" top="1" bottom="1" header="0.5" footer="0.5"/>
  <pageSetup orientation="portrait" r:id="rId1"/>
  <headerFooter alignWithMargins="0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sheetPr codeName="Sheet41"/>
  <dimension ref="A1:B14"/>
  <sheetViews>
    <sheetView workbookViewId="0"/>
  </sheetViews>
  <sheetFormatPr defaultColWidth="8.6328125" defaultRowHeight="12.5" x14ac:dyDescent="0.25"/>
  <cols>
    <col min="2" max="3" width="12.6328125" bestFit="1" customWidth="1"/>
    <col min="4" max="7" width="12.6328125" customWidth="1"/>
    <col min="8" max="10" width="12.6328125" bestFit="1" customWidth="1"/>
  </cols>
  <sheetData>
    <row r="1" spans="1:2" ht="14.5" x14ac:dyDescent="0.35">
      <c r="A1" s="50" t="s">
        <v>772</v>
      </c>
    </row>
    <row r="2" spans="1:2" ht="14.5" x14ac:dyDescent="0.35">
      <c r="A2" s="50"/>
    </row>
    <row r="3" spans="1:2" x14ac:dyDescent="0.25">
      <c r="A3" t="s">
        <v>2</v>
      </c>
      <c r="B3" s="194"/>
    </row>
    <row r="4" spans="1:2" x14ac:dyDescent="0.25">
      <c r="B4" s="194"/>
    </row>
    <row r="6" spans="1:2" x14ac:dyDescent="0.25">
      <c r="B6" s="71"/>
    </row>
    <row r="7" spans="1:2" x14ac:dyDescent="0.25">
      <c r="B7" s="71"/>
    </row>
    <row r="8" spans="1:2" x14ac:dyDescent="0.25">
      <c r="B8" s="71"/>
    </row>
    <row r="9" spans="1:2" x14ac:dyDescent="0.25">
      <c r="B9" s="71"/>
    </row>
    <row r="10" spans="1:2" x14ac:dyDescent="0.25">
      <c r="B10" s="71"/>
    </row>
    <row r="11" spans="1:2" x14ac:dyDescent="0.25">
      <c r="B11" s="71"/>
    </row>
    <row r="12" spans="1:2" x14ac:dyDescent="0.25">
      <c r="B12" s="71"/>
    </row>
    <row r="13" spans="1:2" x14ac:dyDescent="0.25">
      <c r="B13" s="71"/>
    </row>
    <row r="14" spans="1:2" x14ac:dyDescent="0.25">
      <c r="B14" s="71"/>
    </row>
  </sheetData>
  <pageMargins left="0.75" right="0.75" top="1" bottom="1" header="0.5" footer="0.5"/>
  <headerFooter alignWithMargins="0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sheetPr codeName="Sheet40"/>
  <dimension ref="A1:A3"/>
  <sheetViews>
    <sheetView workbookViewId="0"/>
  </sheetViews>
  <sheetFormatPr defaultColWidth="8.6328125" defaultRowHeight="12.5" x14ac:dyDescent="0.25"/>
  <sheetData>
    <row r="1" spans="1:1" ht="14.5" x14ac:dyDescent="0.35">
      <c r="A1" s="4" t="s">
        <v>768</v>
      </c>
    </row>
    <row r="3" spans="1:1" x14ac:dyDescent="0.25">
      <c r="A3" t="s">
        <v>2</v>
      </c>
    </row>
  </sheetData>
  <phoneticPr fontId="3" type="noConversion"/>
  <pageMargins left="0.75" right="0.75" top="1" bottom="1" header="0.5" footer="0.5"/>
  <headerFooter alignWithMargins="0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dimension ref="A1:E63"/>
  <sheetViews>
    <sheetView workbookViewId="0"/>
  </sheetViews>
  <sheetFormatPr defaultRowHeight="12.5" x14ac:dyDescent="0.25"/>
  <cols>
    <col min="1" max="1" width="30" customWidth="1"/>
    <col min="2" max="2" width="19.6328125" bestFit="1" customWidth="1"/>
    <col min="3" max="3" width="30.453125" bestFit="1" customWidth="1"/>
    <col min="4" max="4" width="22.453125" bestFit="1" customWidth="1"/>
    <col min="5" max="5" width="255.6328125" bestFit="1" customWidth="1"/>
  </cols>
  <sheetData>
    <row r="1" spans="1:5" ht="14.5" x14ac:dyDescent="0.35">
      <c r="A1" s="108" t="s">
        <v>927</v>
      </c>
      <c r="B1" s="108"/>
      <c r="C1" s="102"/>
      <c r="D1" s="102"/>
      <c r="E1" s="102"/>
    </row>
    <row r="2" spans="1:5" x14ac:dyDescent="0.25">
      <c r="A2" s="102"/>
      <c r="B2" s="102"/>
      <c r="C2" s="102"/>
      <c r="D2" s="102"/>
      <c r="E2" s="102"/>
    </row>
    <row r="3" spans="1:5" ht="13" x14ac:dyDescent="0.3">
      <c r="A3" s="382" t="s">
        <v>928</v>
      </c>
      <c r="B3" s="382" t="s">
        <v>63</v>
      </c>
      <c r="C3" s="383" t="s">
        <v>929</v>
      </c>
      <c r="D3" s="383" t="s">
        <v>930</v>
      </c>
      <c r="E3" s="382" t="s">
        <v>931</v>
      </c>
    </row>
    <row r="4" spans="1:5" x14ac:dyDescent="0.25">
      <c r="A4" s="269" t="s">
        <v>932</v>
      </c>
      <c r="B4" s="269" t="s">
        <v>933</v>
      </c>
      <c r="C4" s="384">
        <v>1.4999999999999999E-2</v>
      </c>
      <c r="D4" s="385">
        <v>0.91</v>
      </c>
      <c r="E4" s="411" t="s">
        <v>934</v>
      </c>
    </row>
    <row r="5" spans="1:5" x14ac:dyDescent="0.25">
      <c r="A5" s="269" t="s">
        <v>932</v>
      </c>
      <c r="B5" s="269" t="s">
        <v>933</v>
      </c>
      <c r="C5" s="384">
        <v>5.8999999999999997E-2</v>
      </c>
      <c r="D5" s="385">
        <v>3.25</v>
      </c>
      <c r="E5" s="412"/>
    </row>
    <row r="6" spans="1:5" x14ac:dyDescent="0.25">
      <c r="A6" s="269" t="s">
        <v>932</v>
      </c>
      <c r="B6" s="269" t="s">
        <v>933</v>
      </c>
      <c r="C6" s="384">
        <v>0.104</v>
      </c>
      <c r="D6" s="385">
        <v>3.57</v>
      </c>
      <c r="E6" s="412"/>
    </row>
    <row r="7" spans="1:5" x14ac:dyDescent="0.25">
      <c r="A7" s="269" t="s">
        <v>932</v>
      </c>
      <c r="B7" s="269" t="s">
        <v>933</v>
      </c>
      <c r="C7" s="384">
        <v>0.14799999999999999</v>
      </c>
      <c r="D7" s="385">
        <v>4.08</v>
      </c>
      <c r="E7" s="413"/>
    </row>
    <row r="8" spans="1:5" x14ac:dyDescent="0.25">
      <c r="A8" s="269" t="s">
        <v>935</v>
      </c>
      <c r="B8" s="269" t="s">
        <v>933</v>
      </c>
      <c r="C8" s="384">
        <v>0.05</v>
      </c>
      <c r="D8" s="385">
        <v>2.75</v>
      </c>
      <c r="E8" s="411" t="s">
        <v>936</v>
      </c>
    </row>
    <row r="9" spans="1:5" x14ac:dyDescent="0.25">
      <c r="A9" s="269" t="s">
        <v>935</v>
      </c>
      <c r="B9" s="269" t="s">
        <v>933</v>
      </c>
      <c r="C9" s="384">
        <v>0.1</v>
      </c>
      <c r="D9" s="385">
        <v>6.99</v>
      </c>
      <c r="E9" s="412"/>
    </row>
    <row r="10" spans="1:5" x14ac:dyDescent="0.25">
      <c r="A10" s="269" t="s">
        <v>935</v>
      </c>
      <c r="B10" s="269" t="s">
        <v>933</v>
      </c>
      <c r="C10" s="384">
        <v>0.2</v>
      </c>
      <c r="D10" s="385">
        <v>6.65</v>
      </c>
      <c r="E10" s="412"/>
    </row>
    <row r="11" spans="1:5" x14ac:dyDescent="0.25">
      <c r="A11" s="269" t="s">
        <v>935</v>
      </c>
      <c r="B11" s="269" t="s">
        <v>933</v>
      </c>
      <c r="C11" s="384">
        <v>0.3</v>
      </c>
      <c r="D11" s="385">
        <v>8.84</v>
      </c>
      <c r="E11" s="413"/>
    </row>
    <row r="12" spans="1:5" ht="13" x14ac:dyDescent="0.3">
      <c r="A12" s="269" t="s">
        <v>937</v>
      </c>
      <c r="B12" s="269" t="s">
        <v>933</v>
      </c>
      <c r="C12" s="384">
        <v>0.3564761904761905</v>
      </c>
      <c r="D12" s="385">
        <v>5.7003977021652679</v>
      </c>
      <c r="E12" s="269" t="s">
        <v>938</v>
      </c>
    </row>
    <row r="13" spans="1:5" ht="13" x14ac:dyDescent="0.3">
      <c r="A13" s="269" t="s">
        <v>939</v>
      </c>
      <c r="B13" s="269" t="s">
        <v>933</v>
      </c>
      <c r="C13" s="384">
        <v>0.44695238095238093</v>
      </c>
      <c r="D13" s="385">
        <v>5.4352629253203713</v>
      </c>
      <c r="E13" s="269" t="s">
        <v>940</v>
      </c>
    </row>
    <row r="14" spans="1:5" ht="13" x14ac:dyDescent="0.3">
      <c r="A14" s="269" t="s">
        <v>941</v>
      </c>
      <c r="B14" s="269" t="s">
        <v>933</v>
      </c>
      <c r="C14" s="384">
        <v>0.42472222222222222</v>
      </c>
      <c r="D14" s="385">
        <v>4.9491825011047288</v>
      </c>
      <c r="E14" s="269" t="s">
        <v>942</v>
      </c>
    </row>
    <row r="15" spans="1:5" ht="13" x14ac:dyDescent="0.3">
      <c r="A15" s="269" t="s">
        <v>943</v>
      </c>
      <c r="B15" s="269" t="s">
        <v>944</v>
      </c>
      <c r="C15" s="384">
        <v>0.23814285434190147</v>
      </c>
      <c r="D15" s="385">
        <v>3.1</v>
      </c>
      <c r="E15" s="269" t="s">
        <v>945</v>
      </c>
    </row>
    <row r="16" spans="1:5" ht="13" x14ac:dyDescent="0.3">
      <c r="A16" s="269" t="s">
        <v>946</v>
      </c>
      <c r="B16" s="269" t="s">
        <v>944</v>
      </c>
      <c r="C16" s="384">
        <v>0.04</v>
      </c>
      <c r="D16" s="385">
        <v>0.45333333333333331</v>
      </c>
      <c r="E16" s="269" t="s">
        <v>947</v>
      </c>
    </row>
    <row r="17" spans="1:5" x14ac:dyDescent="0.25">
      <c r="A17" s="269" t="s">
        <v>948</v>
      </c>
      <c r="B17" s="269" t="s">
        <v>87</v>
      </c>
      <c r="C17" s="384">
        <v>0.16029775223387296</v>
      </c>
      <c r="D17" s="385">
        <v>1.1977649634684284</v>
      </c>
      <c r="E17" s="269" t="s">
        <v>949</v>
      </c>
    </row>
    <row r="18" spans="1:5" x14ac:dyDescent="0.25">
      <c r="A18" s="269" t="s">
        <v>950</v>
      </c>
      <c r="B18" s="269" t="s">
        <v>951</v>
      </c>
      <c r="C18" s="384">
        <v>0.31735352739667194</v>
      </c>
      <c r="D18" s="385">
        <v>5.13</v>
      </c>
      <c r="E18" s="411" t="s">
        <v>952</v>
      </c>
    </row>
    <row r="19" spans="1:5" x14ac:dyDescent="0.25">
      <c r="A19" s="269" t="s">
        <v>950</v>
      </c>
      <c r="B19" s="269" t="s">
        <v>951</v>
      </c>
      <c r="C19" s="384">
        <v>0.32060783128569503</v>
      </c>
      <c r="D19" s="385">
        <v>4.6234124999999997</v>
      </c>
      <c r="E19" s="412"/>
    </row>
    <row r="20" spans="1:5" x14ac:dyDescent="0.25">
      <c r="A20" s="269" t="s">
        <v>950</v>
      </c>
      <c r="B20" s="269" t="s">
        <v>951</v>
      </c>
      <c r="C20" s="384">
        <v>0.32674885742080323</v>
      </c>
      <c r="D20" s="385">
        <v>3.1</v>
      </c>
      <c r="E20" s="412"/>
    </row>
    <row r="21" spans="1:5" x14ac:dyDescent="0.25">
      <c r="A21" s="269" t="s">
        <v>950</v>
      </c>
      <c r="B21" s="269" t="s">
        <v>951</v>
      </c>
      <c r="C21" s="384">
        <v>0.47928672383524495</v>
      </c>
      <c r="D21" s="385">
        <v>4.54</v>
      </c>
      <c r="E21" s="413"/>
    </row>
    <row r="22" spans="1:5" x14ac:dyDescent="0.25">
      <c r="A22" s="269" t="s">
        <v>953</v>
      </c>
      <c r="B22" s="269" t="s">
        <v>933</v>
      </c>
      <c r="C22" s="384">
        <v>0.1</v>
      </c>
      <c r="D22" s="385">
        <v>5.72</v>
      </c>
      <c r="E22" s="411" t="s">
        <v>954</v>
      </c>
    </row>
    <row r="23" spans="1:5" x14ac:dyDescent="0.25">
      <c r="A23" s="269" t="s">
        <v>953</v>
      </c>
      <c r="B23" s="269" t="s">
        <v>933</v>
      </c>
      <c r="C23" s="384">
        <v>0.2</v>
      </c>
      <c r="D23" s="385">
        <v>9.15</v>
      </c>
      <c r="E23" s="412"/>
    </row>
    <row r="24" spans="1:5" x14ac:dyDescent="0.25">
      <c r="A24" s="269" t="s">
        <v>953</v>
      </c>
      <c r="B24" s="269" t="s">
        <v>933</v>
      </c>
      <c r="C24" s="384">
        <v>0.3</v>
      </c>
      <c r="D24" s="385">
        <v>9.35</v>
      </c>
      <c r="E24" s="413"/>
    </row>
    <row r="25" spans="1:5" x14ac:dyDescent="0.25">
      <c r="A25" s="269" t="s">
        <v>955</v>
      </c>
      <c r="B25" s="269" t="s">
        <v>933</v>
      </c>
      <c r="C25" s="384">
        <v>0.2472952086553323</v>
      </c>
      <c r="D25" s="385">
        <v>8.06</v>
      </c>
      <c r="E25" s="411" t="s">
        <v>956</v>
      </c>
    </row>
    <row r="26" spans="1:5" x14ac:dyDescent="0.25">
      <c r="A26" s="269" t="s">
        <v>955</v>
      </c>
      <c r="B26" s="269" t="s">
        <v>933</v>
      </c>
      <c r="C26" s="384">
        <v>0.30911901081916537</v>
      </c>
      <c r="D26" s="385">
        <v>13.06</v>
      </c>
      <c r="E26" s="412"/>
    </row>
    <row r="27" spans="1:5" x14ac:dyDescent="0.25">
      <c r="A27" s="269" t="s">
        <v>955</v>
      </c>
      <c r="B27" s="269" t="s">
        <v>933</v>
      </c>
      <c r="C27" s="384">
        <v>0.37094281298299847</v>
      </c>
      <c r="D27" s="385">
        <v>19.010000000000002</v>
      </c>
      <c r="E27" s="413"/>
    </row>
    <row r="28" spans="1:5" x14ac:dyDescent="0.25">
      <c r="A28" s="269" t="s">
        <v>957</v>
      </c>
      <c r="B28" s="269" t="s">
        <v>958</v>
      </c>
      <c r="C28" s="384">
        <v>0.18572893614724456</v>
      </c>
      <c r="D28" s="385">
        <v>2.9689999999999999</v>
      </c>
      <c r="E28" s="411" t="s">
        <v>959</v>
      </c>
    </row>
    <row r="29" spans="1:5" x14ac:dyDescent="0.25">
      <c r="A29" s="269" t="s">
        <v>957</v>
      </c>
      <c r="B29" s="269" t="s">
        <v>958</v>
      </c>
      <c r="C29" s="384">
        <v>0.24731472985372699</v>
      </c>
      <c r="D29" s="385">
        <v>4.1210000000000004</v>
      </c>
      <c r="E29" s="412"/>
    </row>
    <row r="30" spans="1:5" x14ac:dyDescent="0.25">
      <c r="A30" s="269" t="s">
        <v>957</v>
      </c>
      <c r="B30" s="269" t="s">
        <v>958</v>
      </c>
      <c r="C30" s="384">
        <v>0.30701138878393697</v>
      </c>
      <c r="D30" s="385">
        <v>4.407</v>
      </c>
      <c r="E30" s="413"/>
    </row>
    <row r="31" spans="1:5" x14ac:dyDescent="0.25">
      <c r="A31" s="269" t="s">
        <v>960</v>
      </c>
      <c r="B31" s="269" t="s">
        <v>961</v>
      </c>
      <c r="C31" s="384">
        <v>0.16677794098010415</v>
      </c>
      <c r="D31" s="385">
        <v>1.39</v>
      </c>
      <c r="E31" s="411" t="s">
        <v>962</v>
      </c>
    </row>
    <row r="32" spans="1:5" x14ac:dyDescent="0.25">
      <c r="A32" s="269" t="s">
        <v>960</v>
      </c>
      <c r="B32" s="269" t="s">
        <v>961</v>
      </c>
      <c r="C32" s="384">
        <v>0.3322205901989585</v>
      </c>
      <c r="D32" s="385">
        <v>1.45</v>
      </c>
      <c r="E32" s="412"/>
    </row>
    <row r="33" spans="1:5" x14ac:dyDescent="0.25">
      <c r="A33" s="269" t="s">
        <v>960</v>
      </c>
      <c r="B33" s="269" t="s">
        <v>961</v>
      </c>
      <c r="C33" s="384">
        <v>0.3322205901989585</v>
      </c>
      <c r="D33" s="385">
        <v>1.52</v>
      </c>
      <c r="E33" s="412"/>
    </row>
    <row r="34" spans="1:5" x14ac:dyDescent="0.25">
      <c r="A34" s="269" t="s">
        <v>960</v>
      </c>
      <c r="B34" s="269" t="s">
        <v>961</v>
      </c>
      <c r="C34" s="384">
        <v>0.63119241554279615</v>
      </c>
      <c r="D34" s="385">
        <v>1.75</v>
      </c>
      <c r="E34" s="413"/>
    </row>
    <row r="35" spans="1:5" ht="13" x14ac:dyDescent="0.3">
      <c r="A35" s="269" t="s">
        <v>963</v>
      </c>
      <c r="B35" s="269" t="s">
        <v>933</v>
      </c>
      <c r="C35" s="384">
        <v>0.1237928007023705</v>
      </c>
      <c r="D35" s="385">
        <v>11.28</v>
      </c>
      <c r="E35" s="269" t="s">
        <v>964</v>
      </c>
    </row>
    <row r="36" spans="1:5" ht="13" x14ac:dyDescent="0.3">
      <c r="A36" s="269" t="s">
        <v>965</v>
      </c>
      <c r="B36" s="269" t="s">
        <v>933</v>
      </c>
      <c r="C36" s="384">
        <v>0.11208249271463798</v>
      </c>
      <c r="D36" s="385">
        <v>4.6399999999999997</v>
      </c>
      <c r="E36" s="269" t="s">
        <v>966</v>
      </c>
    </row>
    <row r="37" spans="1:5" ht="13" x14ac:dyDescent="0.3">
      <c r="A37" s="269" t="s">
        <v>967</v>
      </c>
      <c r="B37" s="269" t="s">
        <v>933</v>
      </c>
      <c r="C37" s="384">
        <v>0.182000182000182</v>
      </c>
      <c r="D37" s="385">
        <v>5.0999999999999996</v>
      </c>
      <c r="E37" s="269" t="s">
        <v>968</v>
      </c>
    </row>
    <row r="38" spans="1:5" x14ac:dyDescent="0.25">
      <c r="A38" s="269" t="s">
        <v>969</v>
      </c>
      <c r="B38" s="269" t="s">
        <v>933</v>
      </c>
      <c r="C38" s="384">
        <v>0.12667343735573816</v>
      </c>
      <c r="D38" s="385">
        <v>8.85</v>
      </c>
      <c r="E38" s="411" t="s">
        <v>970</v>
      </c>
    </row>
    <row r="39" spans="1:5" x14ac:dyDescent="0.25">
      <c r="A39" s="269" t="s">
        <v>969</v>
      </c>
      <c r="B39" s="269" t="s">
        <v>933</v>
      </c>
      <c r="C39" s="384">
        <v>0.16923645092789216</v>
      </c>
      <c r="D39" s="385">
        <v>9.7099999999999991</v>
      </c>
      <c r="E39" s="413"/>
    </row>
    <row r="40" spans="1:5" ht="13" x14ac:dyDescent="0.3">
      <c r="A40" s="269" t="s">
        <v>971</v>
      </c>
      <c r="B40" s="269" t="s">
        <v>933</v>
      </c>
      <c r="C40" s="384">
        <v>0.20493376847763486</v>
      </c>
      <c r="D40" s="385">
        <v>1.8879999999999999</v>
      </c>
      <c r="E40" s="269" t="s">
        <v>972</v>
      </c>
    </row>
    <row r="41" spans="1:5" ht="13" x14ac:dyDescent="0.3">
      <c r="A41" s="269" t="s">
        <v>973</v>
      </c>
      <c r="B41" s="269" t="s">
        <v>933</v>
      </c>
      <c r="C41" s="384">
        <v>0.24527391975308643</v>
      </c>
      <c r="D41" s="385">
        <v>3.06</v>
      </c>
      <c r="E41" s="269" t="s">
        <v>974</v>
      </c>
    </row>
    <row r="42" spans="1:5" ht="12.65" customHeight="1" x14ac:dyDescent="0.3">
      <c r="A42" s="102" t="s">
        <v>975</v>
      </c>
      <c r="B42" s="269" t="s">
        <v>933</v>
      </c>
      <c r="C42" s="384">
        <v>0.29684106614017769</v>
      </c>
      <c r="D42" s="385">
        <v>0.57000000000000006</v>
      </c>
      <c r="E42" s="386" t="s">
        <v>976</v>
      </c>
    </row>
    <row r="43" spans="1:5" ht="13" x14ac:dyDescent="0.3">
      <c r="A43" s="269" t="s">
        <v>977</v>
      </c>
      <c r="B43" s="269" t="s">
        <v>933</v>
      </c>
      <c r="C43" s="384">
        <v>0.20132638559924207</v>
      </c>
      <c r="D43" s="385">
        <v>11.04</v>
      </c>
      <c r="E43" s="269" t="s">
        <v>978</v>
      </c>
    </row>
    <row r="44" spans="1:5" ht="13" x14ac:dyDescent="0.3">
      <c r="A44" s="269" t="s">
        <v>979</v>
      </c>
      <c r="B44" s="269" t="s">
        <v>933</v>
      </c>
      <c r="C44" s="384">
        <v>0.17924999999999999</v>
      </c>
      <c r="D44" s="385">
        <v>3.99</v>
      </c>
      <c r="E44" s="269" t="s">
        <v>980</v>
      </c>
    </row>
    <row r="45" spans="1:5" x14ac:dyDescent="0.25">
      <c r="A45" s="269" t="s">
        <v>981</v>
      </c>
      <c r="B45" s="269" t="s">
        <v>933</v>
      </c>
      <c r="C45" s="384">
        <v>3.9916868498655965E-2</v>
      </c>
      <c r="D45" s="385">
        <v>5.8660000000000005</v>
      </c>
      <c r="E45" s="411" t="s">
        <v>982</v>
      </c>
    </row>
    <row r="46" spans="1:5" x14ac:dyDescent="0.25">
      <c r="A46" s="269" t="s">
        <v>981</v>
      </c>
      <c r="B46" s="269" t="s">
        <v>933</v>
      </c>
      <c r="C46" s="384">
        <v>6.9420640867227754E-2</v>
      </c>
      <c r="D46" s="385">
        <v>6.2839999999999998</v>
      </c>
      <c r="E46" s="412"/>
    </row>
    <row r="47" spans="1:5" x14ac:dyDescent="0.25">
      <c r="A47" s="102" t="s">
        <v>981</v>
      </c>
      <c r="B47" s="269" t="s">
        <v>933</v>
      </c>
      <c r="C47" s="384">
        <v>0.12148612151764859</v>
      </c>
      <c r="D47" s="385">
        <v>6.9350000000000005</v>
      </c>
      <c r="E47" s="413"/>
    </row>
    <row r="48" spans="1:5" ht="13" x14ac:dyDescent="0.3">
      <c r="A48" s="269" t="s">
        <v>983</v>
      </c>
      <c r="B48" s="269" t="s">
        <v>961</v>
      </c>
      <c r="C48" s="384">
        <v>0.34100000000000003</v>
      </c>
      <c r="D48" s="385">
        <v>4.9000000000000004</v>
      </c>
      <c r="E48" s="269" t="s">
        <v>984</v>
      </c>
    </row>
    <row r="49" spans="1:5" x14ac:dyDescent="0.25">
      <c r="A49" s="269" t="s">
        <v>985</v>
      </c>
      <c r="B49" s="269" t="s">
        <v>958</v>
      </c>
      <c r="C49" s="384">
        <v>3.5486160397444996E-2</v>
      </c>
      <c r="D49" s="385">
        <v>1.9</v>
      </c>
      <c r="E49" s="411" t="s">
        <v>986</v>
      </c>
    </row>
    <row r="50" spans="1:5" x14ac:dyDescent="0.25">
      <c r="A50" s="269" t="s">
        <v>985</v>
      </c>
      <c r="B50" s="269" t="s">
        <v>958</v>
      </c>
      <c r="C50" s="384">
        <v>7.0972320794889993E-2</v>
      </c>
      <c r="D50" s="385">
        <v>2.4700000000000002</v>
      </c>
      <c r="E50" s="412"/>
    </row>
    <row r="51" spans="1:5" x14ac:dyDescent="0.25">
      <c r="A51" s="269" t="s">
        <v>985</v>
      </c>
      <c r="B51" s="269" t="s">
        <v>958</v>
      </c>
      <c r="C51" s="384">
        <v>0.14194464158977999</v>
      </c>
      <c r="D51" s="385">
        <v>2.83</v>
      </c>
      <c r="E51" s="412"/>
    </row>
    <row r="52" spans="1:5" x14ac:dyDescent="0.25">
      <c r="A52" s="269" t="s">
        <v>985</v>
      </c>
      <c r="B52" s="269" t="s">
        <v>958</v>
      </c>
      <c r="C52" s="384">
        <v>0.28388928317955997</v>
      </c>
      <c r="D52" s="385">
        <v>2.92</v>
      </c>
      <c r="E52" s="413"/>
    </row>
    <row r="53" spans="1:5" ht="13" x14ac:dyDescent="0.3">
      <c r="A53" s="269" t="s">
        <v>987</v>
      </c>
      <c r="B53" s="269" t="s">
        <v>958</v>
      </c>
      <c r="C53" s="384">
        <v>0.15</v>
      </c>
      <c r="D53" s="385">
        <v>4.5999999999999996</v>
      </c>
      <c r="E53" s="269" t="s">
        <v>988</v>
      </c>
    </row>
    <row r="54" spans="1:5" x14ac:dyDescent="0.25">
      <c r="A54" s="269" t="s">
        <v>989</v>
      </c>
      <c r="B54" s="269" t="s">
        <v>958</v>
      </c>
      <c r="C54" s="384">
        <v>0.19128158663042383</v>
      </c>
      <c r="D54" s="385">
        <v>1.1000000000000001</v>
      </c>
      <c r="E54" s="411" t="s">
        <v>990</v>
      </c>
    </row>
    <row r="55" spans="1:5" x14ac:dyDescent="0.25">
      <c r="A55" s="269" t="s">
        <v>989</v>
      </c>
      <c r="B55" s="269" t="s">
        <v>958</v>
      </c>
      <c r="C55" s="384">
        <v>0.37249572133293063</v>
      </c>
      <c r="D55" s="385">
        <v>1.34</v>
      </c>
      <c r="E55" s="413"/>
    </row>
    <row r="56" spans="1:5" x14ac:dyDescent="0.25">
      <c r="A56" s="269" t="s">
        <v>991</v>
      </c>
      <c r="B56" s="269" t="s">
        <v>933</v>
      </c>
      <c r="C56" s="384">
        <v>0.1</v>
      </c>
      <c r="D56" s="385">
        <v>3.51</v>
      </c>
      <c r="E56" s="411" t="s">
        <v>992</v>
      </c>
    </row>
    <row r="57" spans="1:5" x14ac:dyDescent="0.25">
      <c r="A57" s="269" t="s">
        <v>991</v>
      </c>
      <c r="B57" s="269" t="s">
        <v>933</v>
      </c>
      <c r="C57" s="384">
        <v>0.15</v>
      </c>
      <c r="D57" s="385">
        <v>4.7699999999999996</v>
      </c>
      <c r="E57" s="413"/>
    </row>
    <row r="58" spans="1:5" ht="13" x14ac:dyDescent="0.3">
      <c r="A58" s="269" t="s">
        <v>993</v>
      </c>
      <c r="B58" s="269" t="s">
        <v>933</v>
      </c>
      <c r="C58" s="384">
        <v>0.2</v>
      </c>
      <c r="D58" s="385">
        <v>8.56</v>
      </c>
      <c r="E58" s="269" t="s">
        <v>994</v>
      </c>
    </row>
    <row r="59" spans="1:5" x14ac:dyDescent="0.25">
      <c r="A59" s="269" t="s">
        <v>995</v>
      </c>
      <c r="B59" s="269" t="s">
        <v>933</v>
      </c>
      <c r="C59" s="384">
        <v>0.27425742574257428</v>
      </c>
      <c r="D59" s="385">
        <v>4.45</v>
      </c>
      <c r="E59" s="409" t="s">
        <v>996</v>
      </c>
    </row>
    <row r="60" spans="1:5" x14ac:dyDescent="0.25">
      <c r="A60" s="269" t="s">
        <v>997</v>
      </c>
      <c r="B60" s="269" t="s">
        <v>933</v>
      </c>
      <c r="C60" s="384">
        <v>0.42418670438472417</v>
      </c>
      <c r="D60" s="385">
        <v>5.12</v>
      </c>
      <c r="E60" s="410"/>
    </row>
    <row r="61" spans="1:5" x14ac:dyDescent="0.25">
      <c r="A61" s="269" t="s">
        <v>998</v>
      </c>
      <c r="B61" s="269" t="s">
        <v>933</v>
      </c>
      <c r="C61" s="384">
        <v>0.45425628597394729</v>
      </c>
      <c r="D61" s="385">
        <v>5.1499999999999995</v>
      </c>
      <c r="E61" s="409" t="s">
        <v>999</v>
      </c>
    </row>
    <row r="62" spans="1:5" x14ac:dyDescent="0.25">
      <c r="A62" s="269" t="s">
        <v>1000</v>
      </c>
      <c r="B62" s="269" t="s">
        <v>933</v>
      </c>
      <c r="C62" s="384">
        <v>0.68161163283853377</v>
      </c>
      <c r="D62" s="385">
        <v>5.81</v>
      </c>
      <c r="E62" s="410"/>
    </row>
    <row r="63" spans="1:5" ht="13" x14ac:dyDescent="0.3">
      <c r="A63" s="269" t="s">
        <v>1001</v>
      </c>
      <c r="B63" s="269" t="s">
        <v>933</v>
      </c>
      <c r="C63" s="384">
        <v>3.5000000000000003E-2</v>
      </c>
      <c r="D63" s="385">
        <v>1.85</v>
      </c>
      <c r="E63" s="269" t="s">
        <v>1002</v>
      </c>
    </row>
  </sheetData>
  <mergeCells count="14">
    <mergeCell ref="E28:E30"/>
    <mergeCell ref="E4:E7"/>
    <mergeCell ref="E8:E11"/>
    <mergeCell ref="E18:E21"/>
    <mergeCell ref="E22:E24"/>
    <mergeCell ref="E25:E27"/>
    <mergeCell ref="E59:E60"/>
    <mergeCell ref="E61:E62"/>
    <mergeCell ref="E31:E34"/>
    <mergeCell ref="E38:E39"/>
    <mergeCell ref="E45:E47"/>
    <mergeCell ref="E49:E52"/>
    <mergeCell ref="E54:E55"/>
    <mergeCell ref="E56:E57"/>
  </mergeCells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sheetPr codeName="Sheet48"/>
  <dimension ref="A1:D13"/>
  <sheetViews>
    <sheetView workbookViewId="0">
      <pane xSplit="1" ySplit="1" topLeftCell="B2" activePane="bottomRight" state="frozen"/>
      <selection activeCell="A43" sqref="A43"/>
      <selection pane="topRight" activeCell="A43" sqref="A43"/>
      <selection pane="bottomLeft" activeCell="A43" sqref="A43"/>
      <selection pane="bottomRight"/>
    </sheetView>
  </sheetViews>
  <sheetFormatPr defaultColWidth="8.6328125" defaultRowHeight="12.5" x14ac:dyDescent="0.25"/>
  <cols>
    <col min="1" max="1" width="8.08984375" style="102" customWidth="1"/>
    <col min="2" max="2" width="9.453125" style="102" customWidth="1"/>
    <col min="3" max="4" width="8.36328125" style="102" customWidth="1"/>
    <col min="5" max="16384" width="8.6328125" style="102"/>
  </cols>
  <sheetData>
    <row r="1" spans="1:4" ht="14.5" x14ac:dyDescent="0.35">
      <c r="A1" s="142" t="s">
        <v>766</v>
      </c>
    </row>
    <row r="3" spans="1:4" ht="13" x14ac:dyDescent="0.3">
      <c r="A3" s="143"/>
      <c r="B3" s="191" t="s">
        <v>301</v>
      </c>
      <c r="C3" s="191" t="s">
        <v>302</v>
      </c>
      <c r="D3" s="191" t="s">
        <v>303</v>
      </c>
    </row>
    <row r="4" spans="1:4" ht="13" x14ac:dyDescent="0.3">
      <c r="A4" s="191">
        <v>2009</v>
      </c>
      <c r="B4" s="143">
        <v>957.5</v>
      </c>
      <c r="C4" s="143">
        <v>659.7</v>
      </c>
      <c r="D4" s="143">
        <v>160.1</v>
      </c>
    </row>
    <row r="5" spans="1:4" ht="13" x14ac:dyDescent="0.3">
      <c r="A5" s="191">
        <v>2010</v>
      </c>
      <c r="B5" s="143">
        <v>1461.6</v>
      </c>
      <c r="C5" s="143">
        <v>948.3</v>
      </c>
      <c r="D5" s="143">
        <v>112</v>
      </c>
    </row>
    <row r="6" spans="1:4" ht="13" x14ac:dyDescent="0.3">
      <c r="A6" s="191">
        <v>2011</v>
      </c>
      <c r="B6" s="143">
        <v>951.8</v>
      </c>
      <c r="C6" s="143">
        <v>516.5</v>
      </c>
      <c r="D6" s="143">
        <v>262</v>
      </c>
    </row>
    <row r="7" spans="1:4" ht="13" x14ac:dyDescent="0.3">
      <c r="A7" s="191">
        <v>2012</v>
      </c>
      <c r="B7" s="143">
        <v>1074.8</v>
      </c>
      <c r="C7" s="143">
        <v>1112.3</v>
      </c>
      <c r="D7" s="143">
        <v>187.5</v>
      </c>
    </row>
    <row r="8" spans="1:4" ht="13" x14ac:dyDescent="0.3">
      <c r="A8" s="191">
        <v>2013</v>
      </c>
      <c r="B8" s="143">
        <v>543.29999999999995</v>
      </c>
      <c r="C8" s="143">
        <v>3631.5</v>
      </c>
      <c r="D8" s="143">
        <v>466</v>
      </c>
    </row>
    <row r="9" spans="1:4" ht="13" x14ac:dyDescent="0.3">
      <c r="A9" s="191">
        <v>2014</v>
      </c>
      <c r="B9" s="143">
        <v>1202.5</v>
      </c>
      <c r="C9" s="143">
        <v>1659.8</v>
      </c>
      <c r="D9" s="143">
        <v>70</v>
      </c>
    </row>
    <row r="10" spans="1:4" ht="13" x14ac:dyDescent="0.3">
      <c r="A10" s="191">
        <v>2015</v>
      </c>
      <c r="B10" s="143">
        <v>700.3</v>
      </c>
      <c r="C10" s="143">
        <v>1230.5</v>
      </c>
      <c r="D10" s="143">
        <v>355</v>
      </c>
    </row>
    <row r="11" spans="1:4" ht="13" x14ac:dyDescent="0.3">
      <c r="A11" s="191">
        <v>2016</v>
      </c>
      <c r="B11" s="143">
        <v>830.8</v>
      </c>
      <c r="C11" s="143">
        <v>965.9</v>
      </c>
      <c r="D11" s="143">
        <v>85</v>
      </c>
    </row>
    <row r="12" spans="1:4" ht="13" x14ac:dyDescent="0.3">
      <c r="A12" s="191">
        <v>2017</v>
      </c>
      <c r="B12" s="143">
        <v>329.3</v>
      </c>
      <c r="C12" s="143">
        <v>363.1</v>
      </c>
      <c r="D12" s="143">
        <v>0</v>
      </c>
    </row>
    <row r="13" spans="1:4" ht="13" x14ac:dyDescent="0.3">
      <c r="A13" s="260">
        <v>2018</v>
      </c>
      <c r="B13" s="143">
        <v>392.3</v>
      </c>
      <c r="C13" s="143">
        <v>819.3</v>
      </c>
      <c r="D13" s="143">
        <v>69.400000000000006</v>
      </c>
    </row>
  </sheetData>
  <pageMargins left="0.75" right="0.75" top="1" bottom="1" header="0.5" footer="0.5"/>
  <pageSetup orientation="portrait" r:id="rId1"/>
  <headerFooter alignWithMargins="0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sheetPr codeName="Sheet43"/>
  <dimension ref="A1:A3"/>
  <sheetViews>
    <sheetView workbookViewId="0"/>
  </sheetViews>
  <sheetFormatPr defaultRowHeight="12.5" x14ac:dyDescent="0.25"/>
  <sheetData>
    <row r="1" spans="1:1" ht="14.5" x14ac:dyDescent="0.35">
      <c r="A1" s="142" t="s">
        <v>767</v>
      </c>
    </row>
    <row r="3" spans="1:1" x14ac:dyDescent="0.25">
      <c r="A3" t="s">
        <v>381</v>
      </c>
    </row>
  </sheetData>
  <pageMargins left="0.7" right="0.7" top="0.75" bottom="0.75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sheetPr codeName="Sheet47"/>
  <dimension ref="A1:H37"/>
  <sheetViews>
    <sheetView workbookViewId="0">
      <pane xSplit="1" ySplit="6" topLeftCell="B7" activePane="bottomRight" state="frozen"/>
      <selection activeCell="D27" sqref="D27"/>
      <selection pane="topRight" activeCell="D27" sqref="D27"/>
      <selection pane="bottomLeft" activeCell="D27" sqref="D27"/>
      <selection pane="bottomRight"/>
    </sheetView>
  </sheetViews>
  <sheetFormatPr defaultColWidth="8.6328125" defaultRowHeight="12.5" x14ac:dyDescent="0.25"/>
  <cols>
    <col min="1" max="1" width="7.36328125" style="102" customWidth="1"/>
    <col min="2" max="3" width="12.08984375" style="143" customWidth="1"/>
    <col min="4" max="8" width="12.08984375" style="102" customWidth="1"/>
    <col min="9" max="16384" width="8.6328125" style="102"/>
  </cols>
  <sheetData>
    <row r="1" spans="1:7" ht="14.5" x14ac:dyDescent="0.35">
      <c r="A1" s="142" t="s">
        <v>765</v>
      </c>
    </row>
    <row r="2" spans="1:7" x14ac:dyDescent="0.25">
      <c r="B2" s="143" t="s">
        <v>288</v>
      </c>
      <c r="C2" s="143" t="s">
        <v>289</v>
      </c>
      <c r="D2" s="143"/>
      <c r="E2" s="143"/>
      <c r="F2" s="143"/>
      <c r="G2" s="143"/>
    </row>
    <row r="3" spans="1:7" x14ac:dyDescent="0.25">
      <c r="B3" s="184" t="s">
        <v>243</v>
      </c>
      <c r="C3" s="184" t="s">
        <v>290</v>
      </c>
      <c r="D3" s="184"/>
      <c r="E3" s="184"/>
      <c r="F3" s="184"/>
      <c r="G3" s="184"/>
    </row>
    <row r="4" spans="1:7" x14ac:dyDescent="0.25">
      <c r="B4" s="143" t="s">
        <v>291</v>
      </c>
      <c r="C4" s="143" t="s">
        <v>49</v>
      </c>
      <c r="D4" s="143"/>
      <c r="E4" s="143"/>
      <c r="F4" s="143"/>
      <c r="G4" s="143"/>
    </row>
    <row r="5" spans="1:7" x14ac:dyDescent="0.25">
      <c r="B5" s="143" t="s">
        <v>244</v>
      </c>
      <c r="C5" s="143" t="s">
        <v>244</v>
      </c>
      <c r="D5" s="143"/>
      <c r="E5" s="143"/>
      <c r="F5" s="143"/>
      <c r="G5" s="143"/>
    </row>
    <row r="6" spans="1:7" x14ac:dyDescent="0.25">
      <c r="D6" s="143"/>
      <c r="E6" s="143"/>
    </row>
    <row r="7" spans="1:7" x14ac:dyDescent="0.25">
      <c r="A7" s="143">
        <v>1998</v>
      </c>
      <c r="B7" s="185">
        <v>0.14232</v>
      </c>
      <c r="C7" s="185"/>
      <c r="D7" s="186"/>
    </row>
    <row r="8" spans="1:7" x14ac:dyDescent="0.25">
      <c r="A8" s="143">
        <v>1999</v>
      </c>
      <c r="B8" s="185">
        <v>0.89246999999999999</v>
      </c>
      <c r="C8" s="185"/>
      <c r="D8" s="186"/>
    </row>
    <row r="9" spans="1:7" x14ac:dyDescent="0.25">
      <c r="A9" s="143">
        <v>2000</v>
      </c>
      <c r="B9" s="185">
        <v>7.0955000000000004E-2</v>
      </c>
      <c r="C9" s="185"/>
      <c r="D9" s="186"/>
    </row>
    <row r="10" spans="1:7" x14ac:dyDescent="0.25">
      <c r="A10" s="143">
        <v>2001</v>
      </c>
      <c r="B10" s="185">
        <v>1.6919999999999999</v>
      </c>
      <c r="C10" s="185"/>
      <c r="D10" s="186"/>
    </row>
    <row r="11" spans="1:7" x14ac:dyDescent="0.25">
      <c r="A11" s="143">
        <v>2002</v>
      </c>
      <c r="B11" s="185">
        <v>0.40899999999999997</v>
      </c>
      <c r="C11" s="185"/>
      <c r="D11" s="186"/>
      <c r="E11" s="154"/>
    </row>
    <row r="12" spans="1:7" x14ac:dyDescent="0.25">
      <c r="A12" s="143">
        <v>2003</v>
      </c>
      <c r="B12" s="185">
        <v>1.665</v>
      </c>
      <c r="C12" s="185"/>
      <c r="D12" s="186"/>
      <c r="E12" s="154"/>
    </row>
    <row r="13" spans="1:7" x14ac:dyDescent="0.25">
      <c r="A13" s="143">
        <v>2004</v>
      </c>
      <c r="B13" s="185">
        <v>0.39600000000000002</v>
      </c>
      <c r="C13" s="185"/>
      <c r="D13" s="186"/>
      <c r="E13" s="154"/>
    </row>
    <row r="14" spans="1:7" x14ac:dyDescent="0.25">
      <c r="A14" s="143">
        <v>2005</v>
      </c>
      <c r="B14" s="185">
        <v>2.3820000000000001</v>
      </c>
      <c r="C14" s="185"/>
    </row>
    <row r="15" spans="1:7" x14ac:dyDescent="0.25">
      <c r="A15" s="143">
        <v>2006</v>
      </c>
      <c r="B15" s="185">
        <v>2.4660000000000002</v>
      </c>
      <c r="C15" s="185"/>
    </row>
    <row r="16" spans="1:7" x14ac:dyDescent="0.25">
      <c r="A16" s="143">
        <v>2007</v>
      </c>
      <c r="B16" s="185">
        <v>5.2530000000000001</v>
      </c>
      <c r="C16" s="185"/>
    </row>
    <row r="17" spans="1:8" x14ac:dyDescent="0.25">
      <c r="A17" s="143">
        <v>2008</v>
      </c>
      <c r="B17" s="185">
        <v>8.3699999999999992</v>
      </c>
      <c r="C17" s="185"/>
    </row>
    <row r="18" spans="1:8" x14ac:dyDescent="0.25">
      <c r="A18" s="143">
        <v>2009</v>
      </c>
      <c r="B18" s="185">
        <v>9.9969999999999999</v>
      </c>
      <c r="C18" s="185"/>
    </row>
    <row r="19" spans="1:8" x14ac:dyDescent="0.25">
      <c r="A19" s="143">
        <v>2010</v>
      </c>
      <c r="B19" s="185">
        <v>5.218</v>
      </c>
      <c r="C19" s="185"/>
    </row>
    <row r="20" spans="1:8" x14ac:dyDescent="0.25">
      <c r="A20" s="143">
        <v>2011</v>
      </c>
      <c r="B20" s="185">
        <v>6.6040000000000001</v>
      </c>
      <c r="C20" s="185"/>
    </row>
    <row r="21" spans="1:8" x14ac:dyDescent="0.25">
      <c r="A21" s="143">
        <v>2012</v>
      </c>
      <c r="B21" s="185">
        <v>13.34</v>
      </c>
      <c r="C21" s="185"/>
    </row>
    <row r="22" spans="1:8" x14ac:dyDescent="0.25">
      <c r="A22" s="143">
        <v>2013</v>
      </c>
      <c r="B22" s="185">
        <v>1.087</v>
      </c>
      <c r="C22" s="185"/>
    </row>
    <row r="23" spans="1:8" x14ac:dyDescent="0.25">
      <c r="A23" s="143">
        <v>2014</v>
      </c>
      <c r="B23" s="185">
        <v>4.8570000000000002</v>
      </c>
      <c r="C23" s="185"/>
      <c r="H23" s="187"/>
    </row>
    <row r="24" spans="1:8" x14ac:dyDescent="0.25">
      <c r="A24" s="143">
        <v>2015</v>
      </c>
      <c r="B24" s="185">
        <v>8.5990000000000002</v>
      </c>
      <c r="C24" s="185"/>
      <c r="D24" s="187"/>
      <c r="E24" s="187"/>
      <c r="F24" s="187"/>
      <c r="G24" s="187"/>
      <c r="H24" s="187"/>
    </row>
    <row r="25" spans="1:8" x14ac:dyDescent="0.25">
      <c r="A25" s="143">
        <v>2016</v>
      </c>
      <c r="B25" s="185">
        <v>8.2029999999999994</v>
      </c>
      <c r="C25" s="185"/>
      <c r="D25" s="187"/>
      <c r="E25" s="187"/>
      <c r="F25" s="187"/>
      <c r="G25" s="187"/>
      <c r="H25" s="187"/>
    </row>
    <row r="26" spans="1:8" x14ac:dyDescent="0.25">
      <c r="A26" s="143">
        <v>2017</v>
      </c>
      <c r="B26" s="185">
        <v>7.0170000000000003</v>
      </c>
      <c r="C26" s="185"/>
      <c r="D26" s="187"/>
      <c r="E26" s="187"/>
      <c r="F26" s="187"/>
      <c r="G26" s="187"/>
      <c r="H26" s="187"/>
    </row>
    <row r="27" spans="1:8" x14ac:dyDescent="0.25">
      <c r="A27" s="143">
        <v>2018</v>
      </c>
      <c r="B27" s="185">
        <v>7.5880000000000001</v>
      </c>
      <c r="C27" s="185"/>
      <c r="D27" s="187"/>
      <c r="E27" s="187"/>
      <c r="F27" s="187"/>
      <c r="G27" s="187"/>
      <c r="H27" s="187"/>
    </row>
    <row r="28" spans="1:8" x14ac:dyDescent="0.25">
      <c r="A28" s="143">
        <v>2019</v>
      </c>
      <c r="B28" s="185"/>
      <c r="C28" s="185">
        <v>10.491</v>
      </c>
      <c r="D28" s="187"/>
      <c r="E28" s="187"/>
      <c r="F28" s="187"/>
      <c r="G28" s="187"/>
      <c r="H28" s="187"/>
    </row>
    <row r="29" spans="1:8" x14ac:dyDescent="0.25">
      <c r="A29" s="143">
        <v>2020</v>
      </c>
      <c r="B29" s="185"/>
      <c r="C29" s="185">
        <v>13.145599999999998</v>
      </c>
      <c r="D29" s="187"/>
      <c r="E29" s="187"/>
      <c r="F29" s="187"/>
      <c r="G29" s="187"/>
      <c r="H29" s="187"/>
    </row>
    <row r="30" spans="1:8" x14ac:dyDescent="0.25">
      <c r="A30" s="143">
        <v>2021</v>
      </c>
      <c r="B30" s="185"/>
      <c r="C30" s="185">
        <v>7.2134</v>
      </c>
    </row>
    <row r="31" spans="1:8" x14ac:dyDescent="0.25">
      <c r="A31" s="143">
        <v>2022</v>
      </c>
      <c r="B31" s="185"/>
      <c r="C31" s="185">
        <v>5.3388000000000009</v>
      </c>
    </row>
    <row r="32" spans="1:8" x14ac:dyDescent="0.25">
      <c r="A32" s="143">
        <v>2023</v>
      </c>
      <c r="B32" s="185"/>
      <c r="C32" s="185">
        <v>5.4387999999999996</v>
      </c>
    </row>
    <row r="33" spans="1:3" x14ac:dyDescent="0.25">
      <c r="A33" s="143">
        <v>2024</v>
      </c>
      <c r="B33" s="185"/>
      <c r="C33" s="185">
        <v>4.5145</v>
      </c>
    </row>
    <row r="34" spans="1:3" x14ac:dyDescent="0.25">
      <c r="A34" s="143">
        <v>2025</v>
      </c>
      <c r="B34" s="185"/>
      <c r="C34" s="185">
        <v>5.0687499999999996</v>
      </c>
    </row>
    <row r="35" spans="1:3" x14ac:dyDescent="0.25">
      <c r="A35" s="143">
        <v>2026</v>
      </c>
      <c r="C35" s="185">
        <v>5.6382499999999993</v>
      </c>
    </row>
    <row r="36" spans="1:3" x14ac:dyDescent="0.25">
      <c r="A36" s="143">
        <v>2027</v>
      </c>
      <c r="C36" s="185">
        <v>5.45</v>
      </c>
    </row>
    <row r="37" spans="1:3" x14ac:dyDescent="0.25">
      <c r="A37" s="143">
        <v>2028</v>
      </c>
      <c r="C37" s="185">
        <v>5.9039999999999999</v>
      </c>
    </row>
  </sheetData>
  <pageMargins left="0.75" right="0.75" top="1" bottom="1" header="0.5" footer="0.5"/>
  <headerFooter alignWithMargins="0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sheetPr codeName="Sheet46"/>
  <dimension ref="A1:AF58"/>
  <sheetViews>
    <sheetView workbookViewId="0">
      <pane xSplit="2" ySplit="4" topLeftCell="C5" activePane="bottomRight" state="frozen"/>
      <selection pane="topRight" activeCell="C1" sqref="C1"/>
      <selection pane="bottomLeft" activeCell="A5" sqref="A5"/>
      <selection pane="bottomRight"/>
    </sheetView>
  </sheetViews>
  <sheetFormatPr defaultRowHeight="12.5" x14ac:dyDescent="0.25"/>
  <cols>
    <col min="1" max="1" width="4.08984375" bestFit="1" customWidth="1"/>
    <col min="2" max="2" width="13.81640625" bestFit="1" customWidth="1"/>
    <col min="3" max="4" width="6.54296875" bestFit="1" customWidth="1"/>
    <col min="5" max="5" width="7.08984375" bestFit="1" customWidth="1"/>
    <col min="6" max="6" width="6.54296875" bestFit="1" customWidth="1"/>
    <col min="7" max="9" width="7.08984375" bestFit="1" customWidth="1"/>
    <col min="10" max="11" width="7.08984375" customWidth="1"/>
    <col min="13" max="19" width="8.6328125" bestFit="1" customWidth="1"/>
    <col min="20" max="21" width="8.6328125" customWidth="1"/>
    <col min="23" max="29" width="9" bestFit="1" customWidth="1"/>
    <col min="30" max="31" width="9" customWidth="1"/>
  </cols>
  <sheetData>
    <row r="1" spans="1:32" ht="13" x14ac:dyDescent="0.3">
      <c r="A1" s="278" t="s">
        <v>365</v>
      </c>
      <c r="B1" s="194"/>
      <c r="C1" s="195" t="s">
        <v>240</v>
      </c>
      <c r="D1" s="195" t="s">
        <v>240</v>
      </c>
      <c r="E1" s="195" t="s">
        <v>240</v>
      </c>
      <c r="F1" s="195" t="s">
        <v>240</v>
      </c>
      <c r="G1" s="195" t="s">
        <v>240</v>
      </c>
      <c r="H1" s="195" t="s">
        <v>240</v>
      </c>
      <c r="I1" s="195" t="s">
        <v>240</v>
      </c>
      <c r="J1" s="195" t="s">
        <v>240</v>
      </c>
      <c r="K1" s="195" t="s">
        <v>240</v>
      </c>
      <c r="L1" s="194"/>
      <c r="M1" s="195" t="s">
        <v>241</v>
      </c>
      <c r="N1" s="195" t="s">
        <v>241</v>
      </c>
      <c r="O1" s="195" t="s">
        <v>241</v>
      </c>
      <c r="P1" s="195" t="s">
        <v>241</v>
      </c>
      <c r="Q1" s="195" t="s">
        <v>241</v>
      </c>
      <c r="R1" s="195" t="s">
        <v>241</v>
      </c>
      <c r="S1" s="195" t="s">
        <v>241</v>
      </c>
      <c r="T1" s="195" t="s">
        <v>241</v>
      </c>
      <c r="U1" s="195" t="s">
        <v>241</v>
      </c>
      <c r="W1" s="194"/>
      <c r="X1" s="194"/>
      <c r="Y1" s="194"/>
      <c r="Z1" s="194"/>
      <c r="AA1" s="194"/>
      <c r="AB1" s="194"/>
      <c r="AC1" s="194"/>
      <c r="AD1" s="194"/>
      <c r="AE1" s="194"/>
      <c r="AF1" s="194"/>
    </row>
    <row r="2" spans="1:32" x14ac:dyDescent="0.25">
      <c r="A2" s="194"/>
      <c r="B2" s="194"/>
      <c r="C2" s="195" t="s">
        <v>243</v>
      </c>
      <c r="D2" s="195" t="s">
        <v>243</v>
      </c>
      <c r="E2" s="195" t="s">
        <v>243</v>
      </c>
      <c r="F2" s="195" t="s">
        <v>243</v>
      </c>
      <c r="G2" s="195" t="s">
        <v>243</v>
      </c>
      <c r="H2" s="195" t="s">
        <v>243</v>
      </c>
      <c r="I2" s="195" t="s">
        <v>243</v>
      </c>
      <c r="J2" s="195" t="s">
        <v>243</v>
      </c>
      <c r="K2" s="195" t="s">
        <v>243</v>
      </c>
      <c r="L2" s="194"/>
      <c r="M2" s="195" t="s">
        <v>243</v>
      </c>
      <c r="N2" s="195" t="s">
        <v>243</v>
      </c>
      <c r="O2" s="195" t="s">
        <v>243</v>
      </c>
      <c r="P2" s="195" t="s">
        <v>243</v>
      </c>
      <c r="Q2" s="195" t="s">
        <v>243</v>
      </c>
      <c r="R2" s="195" t="s">
        <v>243</v>
      </c>
      <c r="S2" s="195" t="s">
        <v>243</v>
      </c>
      <c r="T2" s="195" t="s">
        <v>243</v>
      </c>
      <c r="U2" s="195" t="s">
        <v>243</v>
      </c>
      <c r="W2" s="195" t="s">
        <v>243</v>
      </c>
      <c r="X2" s="195" t="s">
        <v>243</v>
      </c>
      <c r="Y2" s="195" t="s">
        <v>243</v>
      </c>
      <c r="Z2" s="195" t="s">
        <v>243</v>
      </c>
      <c r="AA2" s="195" t="s">
        <v>243</v>
      </c>
      <c r="AB2" s="195" t="s">
        <v>243</v>
      </c>
      <c r="AC2" s="195" t="s">
        <v>243</v>
      </c>
      <c r="AD2" s="195" t="s">
        <v>243</v>
      </c>
      <c r="AE2" s="195" t="s">
        <v>243</v>
      </c>
      <c r="AF2" s="194"/>
    </row>
    <row r="3" spans="1:32" x14ac:dyDescent="0.25">
      <c r="A3" s="194"/>
      <c r="B3" s="194"/>
      <c r="C3" s="195" t="s">
        <v>0</v>
      </c>
      <c r="D3" s="195" t="s">
        <v>0</v>
      </c>
      <c r="E3" s="195" t="s">
        <v>0</v>
      </c>
      <c r="F3" s="195" t="s">
        <v>0</v>
      </c>
      <c r="G3" s="195" t="s">
        <v>0</v>
      </c>
      <c r="H3" s="195" t="s">
        <v>0</v>
      </c>
      <c r="I3" s="195" t="s">
        <v>0</v>
      </c>
      <c r="J3" s="195" t="s">
        <v>0</v>
      </c>
      <c r="K3" s="195" t="s">
        <v>0</v>
      </c>
      <c r="L3" s="194"/>
      <c r="M3" s="195" t="s">
        <v>0</v>
      </c>
      <c r="N3" s="195" t="s">
        <v>0</v>
      </c>
      <c r="O3" s="195" t="s">
        <v>0</v>
      </c>
      <c r="P3" s="195" t="s">
        <v>0</v>
      </c>
      <c r="Q3" s="195" t="s">
        <v>0</v>
      </c>
      <c r="R3" s="195" t="s">
        <v>0</v>
      </c>
      <c r="S3" s="195" t="s">
        <v>0</v>
      </c>
      <c r="T3" s="195" t="s">
        <v>0</v>
      </c>
      <c r="U3" s="195" t="s">
        <v>0</v>
      </c>
      <c r="W3" s="195" t="s">
        <v>163</v>
      </c>
      <c r="X3" s="195" t="s">
        <v>163</v>
      </c>
      <c r="Y3" s="195" t="s">
        <v>163</v>
      </c>
      <c r="Z3" s="195" t="s">
        <v>163</v>
      </c>
      <c r="AA3" s="195" t="s">
        <v>163</v>
      </c>
      <c r="AB3" s="195" t="s">
        <v>163</v>
      </c>
      <c r="AC3" s="195" t="s">
        <v>163</v>
      </c>
      <c r="AD3" s="195" t="s">
        <v>163</v>
      </c>
      <c r="AE3" s="195" t="s">
        <v>163</v>
      </c>
      <c r="AF3" s="194"/>
    </row>
    <row r="4" spans="1:32" x14ac:dyDescent="0.25">
      <c r="A4" s="194"/>
      <c r="B4" s="194"/>
      <c r="C4" s="195">
        <v>2010</v>
      </c>
      <c r="D4" s="195">
        <v>2011</v>
      </c>
      <c r="E4" s="195">
        <v>2012</v>
      </c>
      <c r="F4" s="195">
        <v>2013</v>
      </c>
      <c r="G4" s="195">
        <v>2014</v>
      </c>
      <c r="H4" s="195">
        <v>2015</v>
      </c>
      <c r="I4" s="195">
        <v>2016</v>
      </c>
      <c r="J4" s="195">
        <v>2017</v>
      </c>
      <c r="K4" s="195">
        <v>2018</v>
      </c>
      <c r="L4" s="194"/>
      <c r="M4" s="195">
        <v>2010</v>
      </c>
      <c r="N4" s="195">
        <v>2011</v>
      </c>
      <c r="O4" s="195">
        <v>2012</v>
      </c>
      <c r="P4" s="195">
        <v>2013</v>
      </c>
      <c r="Q4" s="195">
        <v>2014</v>
      </c>
      <c r="R4" s="195">
        <v>2015</v>
      </c>
      <c r="S4" s="195">
        <v>2016</v>
      </c>
      <c r="T4" s="195">
        <v>2017</v>
      </c>
      <c r="U4" s="195">
        <v>2018</v>
      </c>
      <c r="W4" s="195">
        <v>2010</v>
      </c>
      <c r="X4" s="195">
        <v>2011</v>
      </c>
      <c r="Y4" s="195">
        <v>2012</v>
      </c>
      <c r="Z4" s="195">
        <v>2013</v>
      </c>
      <c r="AA4" s="195">
        <v>2014</v>
      </c>
      <c r="AB4" s="195">
        <v>2015</v>
      </c>
      <c r="AC4" s="195">
        <v>2016</v>
      </c>
      <c r="AD4" s="195">
        <v>2017</v>
      </c>
      <c r="AE4" s="195">
        <v>2018</v>
      </c>
      <c r="AF4" s="195"/>
    </row>
    <row r="5" spans="1:32" x14ac:dyDescent="0.25">
      <c r="A5" t="s">
        <v>8</v>
      </c>
      <c r="B5" t="s">
        <v>306</v>
      </c>
      <c r="C5" s="11">
        <v>5</v>
      </c>
      <c r="D5" s="11">
        <v>646.70000000000005</v>
      </c>
      <c r="E5" s="11">
        <v>814.23</v>
      </c>
      <c r="F5" s="11">
        <v>44.65</v>
      </c>
      <c r="G5" s="11">
        <v>511.428</v>
      </c>
      <c r="H5" s="11">
        <v>523.9</v>
      </c>
      <c r="I5" s="11">
        <v>707.39700000000005</v>
      </c>
      <c r="J5" s="11">
        <v>397.37</v>
      </c>
      <c r="K5" s="11">
        <v>1120</v>
      </c>
      <c r="M5" s="11">
        <v>3674.9279999999999</v>
      </c>
      <c r="N5" s="11">
        <v>4322</v>
      </c>
      <c r="O5" s="11">
        <v>5133.215000000002</v>
      </c>
      <c r="P5" s="11">
        <v>5177</v>
      </c>
      <c r="Q5" s="11">
        <v>5688</v>
      </c>
      <c r="R5" s="11">
        <v>6209</v>
      </c>
      <c r="S5" s="11">
        <v>6911</v>
      </c>
      <c r="T5" s="11">
        <v>7308</v>
      </c>
      <c r="U5" s="11">
        <v>8421</v>
      </c>
      <c r="W5" s="196">
        <v>0.15400367550538199</v>
      </c>
      <c r="X5" s="196">
        <v>0.18792370648775861</v>
      </c>
      <c r="Y5" s="196">
        <v>0.24499727683198932</v>
      </c>
      <c r="Z5" s="196">
        <v>0.27377101061959352</v>
      </c>
      <c r="AA5" s="196">
        <v>0.28526162841587449</v>
      </c>
      <c r="AB5" s="196">
        <v>0.31270552018470582</v>
      </c>
      <c r="AC5" s="196">
        <v>0.36590440384720674</v>
      </c>
      <c r="AD5" s="196">
        <v>0.36856829207833136</v>
      </c>
      <c r="AE5" s="196">
        <v>0.33717910842286941</v>
      </c>
    </row>
    <row r="6" spans="1:32" x14ac:dyDescent="0.25">
      <c r="A6" t="s">
        <v>21</v>
      </c>
      <c r="B6" s="45" t="s">
        <v>307</v>
      </c>
      <c r="C6" s="58">
        <v>396</v>
      </c>
      <c r="D6" s="58">
        <v>75</v>
      </c>
      <c r="E6" s="58">
        <v>0</v>
      </c>
      <c r="F6" s="11">
        <v>0</v>
      </c>
      <c r="G6" s="11">
        <v>19.5</v>
      </c>
      <c r="H6" s="11">
        <v>174.55</v>
      </c>
      <c r="I6" s="11">
        <v>0</v>
      </c>
      <c r="J6" s="11">
        <v>0</v>
      </c>
      <c r="K6" s="11">
        <v>41</v>
      </c>
      <c r="M6" s="11">
        <v>709.16399999999999</v>
      </c>
      <c r="N6" s="11">
        <v>784</v>
      </c>
      <c r="O6" s="11">
        <v>783.32400000000007</v>
      </c>
      <c r="P6" s="11">
        <v>783</v>
      </c>
      <c r="Q6" s="11">
        <v>803</v>
      </c>
      <c r="R6" s="11">
        <v>977</v>
      </c>
      <c r="S6" s="11">
        <v>977</v>
      </c>
      <c r="T6" s="11">
        <v>977</v>
      </c>
      <c r="U6" s="11">
        <v>1019</v>
      </c>
      <c r="W6" s="196">
        <v>8.3439803439803437E-2</v>
      </c>
      <c r="X6" s="196">
        <v>0.22329130723291307</v>
      </c>
      <c r="Y6" s="196">
        <v>0.23948060486522024</v>
      </c>
      <c r="Z6" s="196">
        <v>0.25950955782969687</v>
      </c>
      <c r="AA6" s="196">
        <v>0.25290546400693842</v>
      </c>
      <c r="AB6" s="196">
        <v>0.25487980275323607</v>
      </c>
      <c r="AC6" s="196">
        <v>0.30348354723535653</v>
      </c>
      <c r="AD6" s="196">
        <v>0.30141437308868502</v>
      </c>
      <c r="AE6" s="196">
        <v>0.24443266171792152</v>
      </c>
    </row>
    <row r="7" spans="1:32" x14ac:dyDescent="0.25">
      <c r="A7" t="s">
        <v>16</v>
      </c>
      <c r="B7" s="45" t="s">
        <v>308</v>
      </c>
      <c r="C7" s="58">
        <v>60.5</v>
      </c>
      <c r="D7" s="58">
        <v>199.8</v>
      </c>
      <c r="E7" s="58">
        <v>1440.7</v>
      </c>
      <c r="F7" s="11">
        <v>253.75</v>
      </c>
      <c r="G7" s="11">
        <v>0</v>
      </c>
      <c r="H7" s="11">
        <v>799.44999999999993</v>
      </c>
      <c r="I7" s="11">
        <v>686.81500000000005</v>
      </c>
      <c r="J7" s="11">
        <v>658.8</v>
      </c>
      <c r="K7" s="11">
        <v>543</v>
      </c>
      <c r="M7" s="11">
        <v>1074</v>
      </c>
      <c r="N7" s="11">
        <v>1274</v>
      </c>
      <c r="O7" s="11">
        <v>2713.3</v>
      </c>
      <c r="P7" s="11">
        <v>2967</v>
      </c>
      <c r="Q7" s="11">
        <v>2967</v>
      </c>
      <c r="R7" s="11">
        <v>3764</v>
      </c>
      <c r="S7" s="11">
        <v>4451</v>
      </c>
      <c r="T7" s="11">
        <v>5110</v>
      </c>
      <c r="U7" s="11">
        <v>5653</v>
      </c>
      <c r="W7" s="196">
        <v>7.1376938805014556E-2</v>
      </c>
      <c r="X7" s="196">
        <v>8.2497530999670804E-2</v>
      </c>
      <c r="Y7" s="196">
        <v>0.11430932070921353</v>
      </c>
      <c r="Z7" s="196">
        <v>0.19385342789598109</v>
      </c>
      <c r="AA7" s="196">
        <v>0.21669364346661871</v>
      </c>
      <c r="AB7" s="196">
        <v>0.23867980166444594</v>
      </c>
      <c r="AC7" s="196">
        <v>0.29583901058589246</v>
      </c>
      <c r="AD7" s="196">
        <v>0.36017988552739166</v>
      </c>
      <c r="AE7" s="196">
        <v>0.36398792680626296</v>
      </c>
    </row>
    <row r="8" spans="1:32" x14ac:dyDescent="0.25">
      <c r="A8" t="s">
        <v>13</v>
      </c>
      <c r="B8" s="45" t="s">
        <v>309</v>
      </c>
      <c r="C8" s="58">
        <v>351.8</v>
      </c>
      <c r="D8" s="58">
        <v>524.9</v>
      </c>
      <c r="E8" s="58">
        <v>1127.05</v>
      </c>
      <c r="F8" s="11">
        <v>0</v>
      </c>
      <c r="G8" s="11">
        <v>648.09999999999991</v>
      </c>
      <c r="H8" s="11">
        <v>1401.6599999999999</v>
      </c>
      <c r="I8" s="11">
        <v>1461.6</v>
      </c>
      <c r="J8" s="11">
        <v>850.72499999999991</v>
      </c>
      <c r="K8" s="11">
        <v>576</v>
      </c>
      <c r="M8" s="11">
        <v>1481.8</v>
      </c>
      <c r="N8" s="11">
        <v>2007</v>
      </c>
      <c r="O8" s="11">
        <v>3133.8</v>
      </c>
      <c r="P8" s="11">
        <v>3134</v>
      </c>
      <c r="Q8" s="11">
        <v>3781.9000000000005</v>
      </c>
      <c r="R8" s="11">
        <v>5184</v>
      </c>
      <c r="S8" s="11">
        <v>6645</v>
      </c>
      <c r="T8" s="11">
        <v>7495</v>
      </c>
      <c r="U8" s="11">
        <v>8072</v>
      </c>
      <c r="W8" s="196">
        <v>5.1154111955770562E-2</v>
      </c>
      <c r="X8" s="196">
        <v>7.1445680523766431E-2</v>
      </c>
      <c r="Y8" s="196">
        <v>0.10520398124369147</v>
      </c>
      <c r="Z8" s="196">
        <v>0.14788789822768295</v>
      </c>
      <c r="AA8" s="196">
        <v>0.16873639738829854</v>
      </c>
      <c r="AB8" s="196">
        <v>0.18429459789910996</v>
      </c>
      <c r="AC8" s="196">
        <v>0.25117056856187292</v>
      </c>
      <c r="AD8" s="196">
        <v>0.31881899536220526</v>
      </c>
      <c r="AE8" s="196">
        <v>0.31673132992033792</v>
      </c>
    </row>
    <row r="9" spans="1:32" x14ac:dyDescent="0.25">
      <c r="A9" t="s">
        <v>17</v>
      </c>
      <c r="B9" s="45" t="s">
        <v>310</v>
      </c>
      <c r="C9" s="58">
        <v>221.1</v>
      </c>
      <c r="D9" s="58">
        <v>21</v>
      </c>
      <c r="E9" s="58">
        <v>235</v>
      </c>
      <c r="F9" s="11">
        <v>1.6</v>
      </c>
      <c r="G9" s="11">
        <v>204.8</v>
      </c>
      <c r="H9" s="11">
        <v>257.5</v>
      </c>
      <c r="I9" s="11">
        <v>602.76</v>
      </c>
      <c r="J9" s="11">
        <v>249.25</v>
      </c>
      <c r="K9" s="11">
        <v>148</v>
      </c>
      <c r="M9" s="11">
        <v>1423.63</v>
      </c>
      <c r="N9" s="11">
        <v>1445</v>
      </c>
      <c r="O9" s="11">
        <v>1679.5900000000001</v>
      </c>
      <c r="P9" s="11">
        <v>1681</v>
      </c>
      <c r="Q9" s="11">
        <v>1885.99</v>
      </c>
      <c r="R9" s="11">
        <v>2143</v>
      </c>
      <c r="S9" s="11">
        <v>2746</v>
      </c>
      <c r="T9" s="11">
        <v>2996</v>
      </c>
      <c r="U9" s="11">
        <v>3155</v>
      </c>
      <c r="W9" s="196">
        <v>0.1198541654705173</v>
      </c>
      <c r="X9" s="196">
        <v>0.1473955352032055</v>
      </c>
      <c r="Y9" s="196">
        <v>0.1469360678846845</v>
      </c>
      <c r="Z9" s="196">
        <v>0.15638698000622153</v>
      </c>
      <c r="AA9" s="196">
        <v>0.17580926536150418</v>
      </c>
      <c r="AB9" s="196">
        <v>0.17687848745869222</v>
      </c>
      <c r="AC9" s="196">
        <v>0.21499654089723805</v>
      </c>
      <c r="AD9" s="196">
        <v>0.26842735335076101</v>
      </c>
      <c r="AE9" s="196">
        <v>0.25768852151330479</v>
      </c>
    </row>
    <row r="10" spans="1:32" x14ac:dyDescent="0.25">
      <c r="A10" t="s">
        <v>7</v>
      </c>
      <c r="B10" s="45" t="s">
        <v>311</v>
      </c>
      <c r="C10" s="58">
        <v>395.85</v>
      </c>
      <c r="D10" s="58">
        <v>541.84500000000003</v>
      </c>
      <c r="E10" s="58">
        <v>266.66999999999996</v>
      </c>
      <c r="F10" s="11">
        <v>0</v>
      </c>
      <c r="G10" s="11">
        <v>48</v>
      </c>
      <c r="H10" s="11">
        <v>200</v>
      </c>
      <c r="I10" s="11">
        <v>291</v>
      </c>
      <c r="J10" s="11">
        <v>200</v>
      </c>
      <c r="K10" s="11">
        <v>90</v>
      </c>
      <c r="M10" s="11">
        <v>2205.37</v>
      </c>
      <c r="N10" s="11">
        <v>2718</v>
      </c>
      <c r="O10" s="11">
        <v>2986.5750000000003</v>
      </c>
      <c r="P10" s="11">
        <v>2987</v>
      </c>
      <c r="Q10" s="11">
        <v>3035.1750000000002</v>
      </c>
      <c r="R10" s="11">
        <v>3235</v>
      </c>
      <c r="S10" s="11">
        <v>3499</v>
      </c>
      <c r="T10" s="11">
        <v>3699</v>
      </c>
      <c r="U10" s="11">
        <v>3778</v>
      </c>
      <c r="W10" s="196">
        <v>9.7021292380740407E-2</v>
      </c>
      <c r="X10" s="196">
        <v>0.12741492916207792</v>
      </c>
      <c r="Y10" s="196">
        <v>0.14324581430745814</v>
      </c>
      <c r="Z10" s="196">
        <v>0.15732594658915788</v>
      </c>
      <c r="AA10" s="196">
        <v>0.1594368675758909</v>
      </c>
      <c r="AB10" s="196">
        <v>0.17038557192298998</v>
      </c>
      <c r="AC10" s="196">
        <v>0.17684711046086321</v>
      </c>
      <c r="AD10" s="196">
        <v>0.18232525418334702</v>
      </c>
      <c r="AE10" s="196">
        <v>0.17919358150259804</v>
      </c>
    </row>
    <row r="11" spans="1:32" x14ac:dyDescent="0.25">
      <c r="A11" t="s">
        <v>10</v>
      </c>
      <c r="B11" s="45" t="s">
        <v>312</v>
      </c>
      <c r="C11" s="58">
        <v>52.8</v>
      </c>
      <c r="D11" s="58">
        <v>506</v>
      </c>
      <c r="E11" s="58">
        <v>496</v>
      </c>
      <c r="F11" s="11">
        <v>31.8</v>
      </c>
      <c r="G11" s="11">
        <v>260.60000000000002</v>
      </c>
      <c r="H11" s="11">
        <v>398.79999999999995</v>
      </c>
      <c r="I11" s="11">
        <v>60.86</v>
      </c>
      <c r="J11" s="11">
        <v>75</v>
      </c>
      <c r="K11" s="11">
        <v>600</v>
      </c>
      <c r="M11" s="11">
        <v>1298.55</v>
      </c>
      <c r="N11" s="11">
        <v>1805</v>
      </c>
      <c r="O11" s="11">
        <v>2300.5</v>
      </c>
      <c r="P11" s="11">
        <v>2332</v>
      </c>
      <c r="Q11" s="11">
        <v>2592.9</v>
      </c>
      <c r="R11" s="11">
        <v>2965</v>
      </c>
      <c r="S11" s="11">
        <v>3026</v>
      </c>
      <c r="T11" s="11">
        <v>3106</v>
      </c>
      <c r="U11" s="11">
        <v>3703</v>
      </c>
      <c r="W11" s="196">
        <v>6.6400805327551493E-2</v>
      </c>
      <c r="X11" s="196">
        <v>9.201821295143213E-2</v>
      </c>
      <c r="Y11" s="196">
        <v>0.11279247676978767</v>
      </c>
      <c r="Z11" s="196">
        <v>0.13825005618398381</v>
      </c>
      <c r="AA11" s="196">
        <v>0.13612710875724524</v>
      </c>
      <c r="AB11" s="196">
        <v>0.14169284966200132</v>
      </c>
      <c r="AC11" s="196">
        <v>0.17327278743979116</v>
      </c>
      <c r="AD11" s="196">
        <v>0.17612945984756434</v>
      </c>
      <c r="AE11" s="196">
        <v>0.17348976094139265</v>
      </c>
    </row>
    <row r="12" spans="1:32" x14ac:dyDescent="0.25">
      <c r="A12" t="s">
        <v>32</v>
      </c>
      <c r="B12" s="45" t="s">
        <v>313</v>
      </c>
      <c r="C12" s="58">
        <v>0</v>
      </c>
      <c r="D12" s="58">
        <v>40</v>
      </c>
      <c r="E12" s="58">
        <v>73</v>
      </c>
      <c r="F12" s="11">
        <v>0</v>
      </c>
      <c r="G12" s="11">
        <v>0</v>
      </c>
      <c r="H12" s="11">
        <v>0</v>
      </c>
      <c r="I12" s="11">
        <v>0</v>
      </c>
      <c r="J12" s="11">
        <v>30</v>
      </c>
      <c r="K12" s="11">
        <v>0</v>
      </c>
      <c r="M12" s="11">
        <v>6</v>
      </c>
      <c r="N12" s="11">
        <v>46</v>
      </c>
      <c r="O12" s="11">
        <v>119.45</v>
      </c>
      <c r="P12" s="11">
        <v>119</v>
      </c>
      <c r="Q12" s="11">
        <v>119.45</v>
      </c>
      <c r="R12" s="11">
        <v>119</v>
      </c>
      <c r="S12" s="11">
        <v>119</v>
      </c>
      <c r="T12" s="11">
        <v>149</v>
      </c>
      <c r="U12" s="11">
        <v>149</v>
      </c>
      <c r="W12" s="196">
        <v>2.1449364179561819E-3</v>
      </c>
      <c r="X12" s="196">
        <v>4.8737261852015946E-3</v>
      </c>
      <c r="Y12" s="196">
        <v>1.6249254621347645E-2</v>
      </c>
      <c r="Z12" s="196">
        <v>3.4388094206039589E-2</v>
      </c>
      <c r="AA12" s="196">
        <v>4.3733028440760324E-2</v>
      </c>
      <c r="AB12" s="196">
        <v>0.15447154471544716</v>
      </c>
      <c r="AC12" s="196">
        <v>0.15412940557601262</v>
      </c>
      <c r="AD12" s="196">
        <v>0.13432835820895522</v>
      </c>
      <c r="AE12" s="196">
        <v>0.158021712907117</v>
      </c>
    </row>
    <row r="13" spans="1:32" x14ac:dyDescent="0.25">
      <c r="A13" t="s">
        <v>22</v>
      </c>
      <c r="B13" s="45" t="s">
        <v>314</v>
      </c>
      <c r="C13" s="58">
        <v>205.8</v>
      </c>
      <c r="D13" s="58">
        <v>265.10000000000002</v>
      </c>
      <c r="E13" s="58">
        <v>355.2</v>
      </c>
      <c r="F13" s="11">
        <v>0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M13" s="11">
        <v>352.51600000000002</v>
      </c>
      <c r="N13" s="11">
        <v>618</v>
      </c>
      <c r="O13" s="11">
        <v>972.5</v>
      </c>
      <c r="P13" s="11">
        <v>973</v>
      </c>
      <c r="Q13" s="11">
        <v>972.5</v>
      </c>
      <c r="R13" s="11">
        <v>973</v>
      </c>
      <c r="S13" s="11">
        <v>973</v>
      </c>
      <c r="T13" s="11">
        <v>973</v>
      </c>
      <c r="U13" s="11">
        <v>973</v>
      </c>
      <c r="W13" s="196">
        <v>3.9911125740618829E-2</v>
      </c>
      <c r="X13" s="196">
        <v>8.191382765531062E-2</v>
      </c>
      <c r="Y13" s="196">
        <v>0.11257418397626112</v>
      </c>
      <c r="Z13" s="196">
        <v>0.16166941938762547</v>
      </c>
      <c r="AA13" s="196">
        <v>0.1830521876647338</v>
      </c>
      <c r="AB13" s="196">
        <v>0.16196440342781807</v>
      </c>
      <c r="AC13" s="196">
        <v>0.15158328649053776</v>
      </c>
      <c r="AD13" s="196">
        <v>0.1540248650006279</v>
      </c>
      <c r="AE13" s="196">
        <v>0.14688001835283321</v>
      </c>
    </row>
    <row r="14" spans="1:32" x14ac:dyDescent="0.25">
      <c r="A14" t="s">
        <v>28</v>
      </c>
      <c r="B14" s="45" t="s">
        <v>315</v>
      </c>
      <c r="C14" s="58">
        <v>91.5</v>
      </c>
      <c r="D14" s="58">
        <v>130.6</v>
      </c>
      <c r="E14" s="58">
        <v>34.200000000000003</v>
      </c>
      <c r="F14" s="11">
        <v>0</v>
      </c>
      <c r="G14" s="11">
        <v>8.5500000000000007</v>
      </c>
      <c r="H14" s="11">
        <v>173.25</v>
      </c>
      <c r="I14" s="11">
        <v>287.7</v>
      </c>
      <c r="J14" s="11">
        <v>22.8</v>
      </c>
      <c r="K14" s="11">
        <v>0</v>
      </c>
      <c r="M14" s="11">
        <v>266.2</v>
      </c>
      <c r="N14" s="11">
        <v>397</v>
      </c>
      <c r="O14" s="11">
        <v>431.09999999999997</v>
      </c>
      <c r="P14" s="11">
        <v>431</v>
      </c>
      <c r="Q14" s="11">
        <v>439.65</v>
      </c>
      <c r="R14" s="11">
        <v>613</v>
      </c>
      <c r="S14" s="11">
        <v>901</v>
      </c>
      <c r="T14" s="11">
        <v>923</v>
      </c>
      <c r="U14" s="11">
        <v>923</v>
      </c>
      <c r="W14" s="196">
        <v>2.8875289644109084E-2</v>
      </c>
      <c r="X14" s="196">
        <v>4.5189504373177841E-2</v>
      </c>
      <c r="Y14" s="196">
        <v>5.8741444614260084E-2</v>
      </c>
      <c r="Z14" s="196">
        <v>7.4224021592442652E-2</v>
      </c>
      <c r="AA14" s="196">
        <v>8.3244640413562415E-2</v>
      </c>
      <c r="AB14" s="196">
        <v>0.10471333388171424</v>
      </c>
      <c r="AC14" s="196">
        <v>0.13854077253218886</v>
      </c>
      <c r="AD14" s="196">
        <v>0.19853466761972838</v>
      </c>
      <c r="AE14" s="196">
        <v>0.20962975838692857</v>
      </c>
    </row>
    <row r="15" spans="1:32" x14ac:dyDescent="0.25">
      <c r="A15" t="s">
        <v>5</v>
      </c>
      <c r="B15" s="45" t="s">
        <v>316</v>
      </c>
      <c r="C15" s="58">
        <v>679.7</v>
      </c>
      <c r="D15" s="58">
        <v>296.89999999999998</v>
      </c>
      <c r="E15" s="58">
        <v>1825.8799999999999</v>
      </c>
      <c r="F15" s="11">
        <v>141.1</v>
      </c>
      <c r="G15" s="11">
        <v>1810.7900000000002</v>
      </c>
      <c r="H15" s="11">
        <v>3615.29</v>
      </c>
      <c r="I15" s="11">
        <v>2610.94</v>
      </c>
      <c r="J15" s="11">
        <v>2305.1150000000002</v>
      </c>
      <c r="K15" s="11">
        <v>2359</v>
      </c>
      <c r="M15" s="11">
        <v>10089.43</v>
      </c>
      <c r="N15" s="11">
        <v>10394</v>
      </c>
      <c r="O15" s="11">
        <v>12214.085000000008</v>
      </c>
      <c r="P15" s="11">
        <v>12354</v>
      </c>
      <c r="Q15" s="11">
        <v>14098</v>
      </c>
      <c r="R15" s="11">
        <v>17711</v>
      </c>
      <c r="S15" s="11">
        <v>20320</v>
      </c>
      <c r="T15" s="11">
        <v>22599</v>
      </c>
      <c r="U15" s="11">
        <v>24895</v>
      </c>
      <c r="W15" s="196">
        <v>6.3820797686703679E-2</v>
      </c>
      <c r="X15" s="196">
        <v>6.8759824548156587E-2</v>
      </c>
      <c r="Y15" s="196">
        <v>7.3918198122115836E-2</v>
      </c>
      <c r="Z15" s="196">
        <v>8.2894682210524859E-2</v>
      </c>
      <c r="AA15" s="196">
        <v>9.00451929850241E-2</v>
      </c>
      <c r="AB15" s="196">
        <v>9.9774968708666589E-2</v>
      </c>
      <c r="AC15" s="196">
        <v>0.12633799601345241</v>
      </c>
      <c r="AD15" s="196">
        <v>0.14835649606952137</v>
      </c>
      <c r="AE15" s="196">
        <v>0.15931498321738327</v>
      </c>
    </row>
    <row r="16" spans="1:32" x14ac:dyDescent="0.25">
      <c r="A16" t="s">
        <v>11</v>
      </c>
      <c r="B16" t="s">
        <v>317</v>
      </c>
      <c r="C16" s="11">
        <v>282.5</v>
      </c>
      <c r="D16" s="11">
        <v>409.3</v>
      </c>
      <c r="E16" s="11">
        <v>640</v>
      </c>
      <c r="F16" s="11">
        <v>0</v>
      </c>
      <c r="G16" s="11">
        <v>0</v>
      </c>
      <c r="H16" s="11">
        <v>0</v>
      </c>
      <c r="I16" s="11">
        <v>9.9</v>
      </c>
      <c r="J16" s="11">
        <v>50</v>
      </c>
      <c r="K16" s="11">
        <v>0</v>
      </c>
      <c r="M16" s="11">
        <v>2103.64</v>
      </c>
      <c r="N16" s="11">
        <v>2513</v>
      </c>
      <c r="O16" s="11">
        <v>3153.19</v>
      </c>
      <c r="P16" s="11">
        <v>3153</v>
      </c>
      <c r="Q16" s="11">
        <v>3153.19</v>
      </c>
      <c r="R16" s="11">
        <v>3153</v>
      </c>
      <c r="S16" s="11">
        <v>3163</v>
      </c>
      <c r="T16" s="11">
        <v>3213</v>
      </c>
      <c r="U16" s="11">
        <v>3213</v>
      </c>
      <c r="W16" s="196">
        <v>7.1166557710467065E-2</v>
      </c>
      <c r="X16" s="196">
        <v>8.1907938185180287E-2</v>
      </c>
      <c r="Y16" s="196">
        <v>0.10047704233750746</v>
      </c>
      <c r="Z16" s="196">
        <v>0.12385938668661181</v>
      </c>
      <c r="AA16" s="196">
        <v>0.12692777842897571</v>
      </c>
      <c r="AB16" s="196">
        <v>0.11341046944288699</v>
      </c>
      <c r="AC16" s="196">
        <v>0.1205384938998738</v>
      </c>
      <c r="AD16" s="196">
        <v>0.11118326611525053</v>
      </c>
      <c r="AE16" s="196">
        <v>0.10973078519702957</v>
      </c>
    </row>
    <row r="17" spans="1:31" x14ac:dyDescent="0.25">
      <c r="A17" t="s">
        <v>14</v>
      </c>
      <c r="B17" t="s">
        <v>318</v>
      </c>
      <c r="C17" s="11">
        <v>102.4</v>
      </c>
      <c r="D17" s="11">
        <v>50.4</v>
      </c>
      <c r="E17" s="11">
        <v>27.3</v>
      </c>
      <c r="F17" s="11">
        <v>0</v>
      </c>
      <c r="G17" s="11">
        <v>34.75</v>
      </c>
      <c r="H17" s="11">
        <v>268</v>
      </c>
      <c r="I17" s="11">
        <v>31.65</v>
      </c>
      <c r="J17" s="11">
        <v>569.6</v>
      </c>
      <c r="K17" s="11">
        <v>51</v>
      </c>
      <c r="M17" s="11">
        <v>699.88</v>
      </c>
      <c r="N17" s="11">
        <v>750</v>
      </c>
      <c r="O17" s="11">
        <v>777.57999999999993</v>
      </c>
      <c r="P17" s="11">
        <v>778</v>
      </c>
      <c r="Q17" s="11">
        <v>812.32999999999993</v>
      </c>
      <c r="R17" s="11">
        <v>1080</v>
      </c>
      <c r="S17" s="11">
        <v>1112</v>
      </c>
      <c r="T17" s="11">
        <v>1682</v>
      </c>
      <c r="U17" s="11">
        <v>1732</v>
      </c>
      <c r="W17" s="196">
        <v>5.0311346228026674E-2</v>
      </c>
      <c r="X17" s="196">
        <v>5.4429390307451801E-2</v>
      </c>
      <c r="Y17" s="196">
        <v>6.086290807677585E-2</v>
      </c>
      <c r="Z17" s="196">
        <v>6.070695299927862E-2</v>
      </c>
      <c r="AA17" s="196">
        <v>7.0443579766536965E-2</v>
      </c>
      <c r="AB17" s="196">
        <v>6.2907054598575693E-2</v>
      </c>
      <c r="AC17" s="196">
        <v>0.10948197515904272</v>
      </c>
      <c r="AD17" s="196">
        <v>0.13531549782518024</v>
      </c>
      <c r="AE17" s="196">
        <v>0.18747720364741641</v>
      </c>
    </row>
    <row r="18" spans="1:31" x14ac:dyDescent="0.25">
      <c r="A18" t="s">
        <v>23</v>
      </c>
      <c r="B18" t="s">
        <v>319</v>
      </c>
      <c r="C18" s="11">
        <v>60</v>
      </c>
      <c r="D18" s="11">
        <v>124.5</v>
      </c>
      <c r="E18" s="11">
        <v>122</v>
      </c>
      <c r="F18" s="11">
        <v>74.8</v>
      </c>
      <c r="G18" s="11">
        <v>277.45000000000005</v>
      </c>
      <c r="H18" s="11">
        <v>80.3</v>
      </c>
      <c r="I18" s="11">
        <v>437.5</v>
      </c>
      <c r="J18" s="11">
        <v>98.56</v>
      </c>
      <c r="K18" s="11">
        <v>558</v>
      </c>
      <c r="M18" s="11">
        <v>212.88</v>
      </c>
      <c r="N18" s="11">
        <v>337</v>
      </c>
      <c r="O18" s="11">
        <v>459.48</v>
      </c>
      <c r="P18" s="11">
        <v>534</v>
      </c>
      <c r="Q18" s="11">
        <v>811.73</v>
      </c>
      <c r="R18" s="11">
        <v>890</v>
      </c>
      <c r="S18" s="11">
        <v>1328</v>
      </c>
      <c r="T18" s="11">
        <v>1415</v>
      </c>
      <c r="U18" s="11">
        <v>1972</v>
      </c>
      <c r="W18" s="196">
        <v>1.20646800904851E-2</v>
      </c>
      <c r="X18" s="196">
        <v>2.9127324749642348E-2</v>
      </c>
      <c r="Y18" s="196">
        <v>3.6801847308413911E-2</v>
      </c>
      <c r="Z18" s="196">
        <v>4.836411538564938E-2</v>
      </c>
      <c r="AA18" s="196">
        <v>6.9073466296389802E-2</v>
      </c>
      <c r="AB18" s="196">
        <v>8.0272836018426608E-2</v>
      </c>
      <c r="AC18" s="196">
        <v>0.10086961146717018</v>
      </c>
      <c r="AD18" s="196">
        <v>0.14572724490079861</v>
      </c>
      <c r="AE18" s="196">
        <v>0.14063009234111895</v>
      </c>
    </row>
    <row r="19" spans="1:31" x14ac:dyDescent="0.25">
      <c r="A19" t="s">
        <v>19</v>
      </c>
      <c r="B19" t="s">
        <v>320</v>
      </c>
      <c r="C19" s="11">
        <v>311.2</v>
      </c>
      <c r="D19" s="11">
        <v>0</v>
      </c>
      <c r="E19" s="11">
        <v>0</v>
      </c>
      <c r="F19" s="11">
        <v>0</v>
      </c>
      <c r="G19" s="11">
        <v>0</v>
      </c>
      <c r="H19" s="11">
        <v>0</v>
      </c>
      <c r="I19" s="11">
        <v>80</v>
      </c>
      <c r="J19" s="11">
        <v>0</v>
      </c>
      <c r="K19" s="11">
        <v>0</v>
      </c>
      <c r="M19" s="11">
        <v>1412.2550000000001</v>
      </c>
      <c r="N19" s="11">
        <v>1412</v>
      </c>
      <c r="O19" s="11">
        <v>1409.7899999999997</v>
      </c>
      <c r="P19" s="11">
        <v>1410</v>
      </c>
      <c r="Q19" s="11">
        <v>1410</v>
      </c>
      <c r="R19" s="11">
        <v>1410</v>
      </c>
      <c r="S19" s="11">
        <v>1489</v>
      </c>
      <c r="T19" s="11">
        <v>1489</v>
      </c>
      <c r="U19" s="11">
        <v>1488</v>
      </c>
      <c r="W19" s="196">
        <v>6.7169510042860744E-2</v>
      </c>
      <c r="X19" s="196">
        <v>0.10102331967476884</v>
      </c>
      <c r="Y19" s="196">
        <v>8.8213446829013678E-2</v>
      </c>
      <c r="Z19" s="196">
        <v>8.4263765626491072E-2</v>
      </c>
      <c r="AA19" s="196">
        <v>8.9368757329451251E-2</v>
      </c>
      <c r="AB19" s="196">
        <v>7.700482301970081E-2</v>
      </c>
      <c r="AC19" s="196">
        <v>9.4249546357902017E-2</v>
      </c>
      <c r="AD19" s="196">
        <v>9.3922179985478152E-2</v>
      </c>
      <c r="AE19" s="196">
        <v>9.0381211414756288E-2</v>
      </c>
    </row>
    <row r="20" spans="1:31" x14ac:dyDescent="0.25">
      <c r="A20" t="s">
        <v>20</v>
      </c>
      <c r="B20" t="s">
        <v>321</v>
      </c>
      <c r="C20" s="11">
        <v>10.5</v>
      </c>
      <c r="D20" s="11">
        <v>0</v>
      </c>
      <c r="E20" s="11">
        <v>258.22500000000002</v>
      </c>
      <c r="F20" s="11">
        <v>0</v>
      </c>
      <c r="G20" s="11">
        <v>19.72</v>
      </c>
      <c r="H20" s="11">
        <v>0</v>
      </c>
      <c r="I20" s="11">
        <v>29.9</v>
      </c>
      <c r="J20" s="11">
        <v>0</v>
      </c>
      <c r="K20" s="11">
        <v>105</v>
      </c>
      <c r="M20" s="11">
        <v>385.53</v>
      </c>
      <c r="N20" s="11">
        <v>386</v>
      </c>
      <c r="O20" s="11">
        <v>645.3950000000001</v>
      </c>
      <c r="P20" s="11">
        <v>645</v>
      </c>
      <c r="Q20" s="11">
        <v>665.11500000000012</v>
      </c>
      <c r="R20" s="11">
        <v>665</v>
      </c>
      <c r="S20" s="11">
        <v>695</v>
      </c>
      <c r="T20" s="11">
        <v>695</v>
      </c>
      <c r="U20" s="11">
        <v>800</v>
      </c>
      <c r="W20" s="196">
        <v>3.1366365862658931E-2</v>
      </c>
      <c r="X20" s="196">
        <v>4.1556617966634346E-2</v>
      </c>
      <c r="Y20" s="196">
        <v>4.4651229892519656E-2</v>
      </c>
      <c r="Z20" s="196">
        <v>6.0240089943060238E-2</v>
      </c>
      <c r="AA20" s="196">
        <v>6.5006778428066E-2</v>
      </c>
      <c r="AB20" s="196">
        <v>6.640492790902322E-2</v>
      </c>
      <c r="AC20" s="196">
        <v>7.565801157958299E-2</v>
      </c>
      <c r="AD20" s="196">
        <v>7.6055042626198305E-2</v>
      </c>
      <c r="AE20" s="196">
        <v>7.9470922606034111E-2</v>
      </c>
    </row>
    <row r="21" spans="1:31" x14ac:dyDescent="0.25">
      <c r="A21" t="s">
        <v>9</v>
      </c>
      <c r="B21" t="s">
        <v>322</v>
      </c>
      <c r="C21" s="11">
        <v>196</v>
      </c>
      <c r="D21" s="11">
        <v>367.4</v>
      </c>
      <c r="E21" s="11">
        <v>235.15</v>
      </c>
      <c r="F21" s="11">
        <v>0</v>
      </c>
      <c r="G21" s="11">
        <v>266.8</v>
      </c>
      <c r="H21" s="11">
        <v>0</v>
      </c>
      <c r="I21" s="11">
        <v>0</v>
      </c>
      <c r="J21" s="11">
        <v>0</v>
      </c>
      <c r="K21" s="11">
        <v>0</v>
      </c>
      <c r="M21" s="11">
        <v>2104.38</v>
      </c>
      <c r="N21" s="11">
        <v>2573</v>
      </c>
      <c r="O21" s="11">
        <v>2807.8300000000004</v>
      </c>
      <c r="P21" s="11">
        <v>2808</v>
      </c>
      <c r="Q21" s="11">
        <v>3074.6300000000006</v>
      </c>
      <c r="R21" s="11">
        <v>3075</v>
      </c>
      <c r="S21" s="11">
        <v>3075</v>
      </c>
      <c r="T21" s="11">
        <v>3075</v>
      </c>
      <c r="U21" s="11">
        <v>3076</v>
      </c>
      <c r="W21" s="196">
        <v>4.5876354742956323E-2</v>
      </c>
      <c r="X21" s="196">
        <v>5.2851099326699638E-2</v>
      </c>
      <c r="Y21" s="196">
        <v>5.766809802197044E-2</v>
      </c>
      <c r="Z21" s="196">
        <v>6.1842023984963072E-2</v>
      </c>
      <c r="AA21" s="196">
        <v>6.2966462383953259E-2</v>
      </c>
      <c r="AB21" s="196">
        <v>6.4593889005121308E-2</v>
      </c>
      <c r="AC21" s="196">
        <v>7.1304440346148384E-2</v>
      </c>
      <c r="AD21" s="196">
        <v>6.4785146439891236E-2</v>
      </c>
      <c r="AE21" s="196">
        <v>6.2902439650085934E-2</v>
      </c>
    </row>
    <row r="22" spans="1:31" x14ac:dyDescent="0.25">
      <c r="A22" t="s">
        <v>6</v>
      </c>
      <c r="B22" t="s">
        <v>273</v>
      </c>
      <c r="C22" s="11">
        <v>454.5</v>
      </c>
      <c r="D22" s="11">
        <v>921.3</v>
      </c>
      <c r="E22" s="11">
        <v>1656.1799999999998</v>
      </c>
      <c r="F22" s="11">
        <v>269.11</v>
      </c>
      <c r="G22" s="11">
        <v>106.89999999999999</v>
      </c>
      <c r="H22" s="11">
        <v>193.9</v>
      </c>
      <c r="I22" s="11">
        <v>0</v>
      </c>
      <c r="J22" s="11">
        <v>49.7</v>
      </c>
      <c r="K22" s="11">
        <v>330</v>
      </c>
      <c r="M22" s="11">
        <v>3252.607</v>
      </c>
      <c r="N22" s="11">
        <v>3917</v>
      </c>
      <c r="O22" s="11">
        <v>5542.2829999999994</v>
      </c>
      <c r="P22" s="11">
        <v>5829</v>
      </c>
      <c r="Q22" s="11">
        <v>5917</v>
      </c>
      <c r="R22" s="11">
        <v>5662</v>
      </c>
      <c r="S22" s="11">
        <v>5656</v>
      </c>
      <c r="T22" s="11">
        <v>5555</v>
      </c>
      <c r="U22" s="11">
        <v>5840</v>
      </c>
      <c r="W22" s="196">
        <v>3.2637874541076153E-2</v>
      </c>
      <c r="X22" s="196">
        <v>4.0494104210705588E-2</v>
      </c>
      <c r="Y22" s="196">
        <v>4.9354080887648318E-2</v>
      </c>
      <c r="Z22" s="196">
        <v>6.6150661506615069E-2</v>
      </c>
      <c r="AA22" s="196">
        <v>6.9679573101337849E-2</v>
      </c>
      <c r="AB22" s="196">
        <v>6.1759447255977457E-2</v>
      </c>
      <c r="AC22" s="196">
        <v>6.8821029150212529E-2</v>
      </c>
      <c r="AD22" s="196">
        <v>6.7785179542664734E-2</v>
      </c>
      <c r="AE22" s="196">
        <v>6.4915609707380403E-2</v>
      </c>
    </row>
    <row r="23" spans="1:31" x14ac:dyDescent="0.25">
      <c r="A23" t="s">
        <v>25</v>
      </c>
      <c r="B23" t="s">
        <v>323</v>
      </c>
      <c r="C23" s="11">
        <v>0</v>
      </c>
      <c r="D23" s="11">
        <v>30</v>
      </c>
      <c r="E23" s="11">
        <v>114</v>
      </c>
      <c r="F23" s="11">
        <v>0</v>
      </c>
      <c r="G23" s="11">
        <v>0</v>
      </c>
      <c r="H23" s="11">
        <v>0</v>
      </c>
      <c r="I23" s="11">
        <v>0</v>
      </c>
      <c r="J23" s="11">
        <v>3.3</v>
      </c>
      <c r="K23" s="11">
        <v>0</v>
      </c>
      <c r="M23" s="11">
        <v>63.115000000000002</v>
      </c>
      <c r="N23" s="11">
        <v>92</v>
      </c>
      <c r="O23" s="11">
        <v>205.56</v>
      </c>
      <c r="P23" s="11">
        <v>206</v>
      </c>
      <c r="Q23" s="11">
        <v>205.56</v>
      </c>
      <c r="R23" s="11">
        <v>203</v>
      </c>
      <c r="S23" s="11">
        <v>203</v>
      </c>
      <c r="T23" s="11">
        <v>206</v>
      </c>
      <c r="U23" s="11">
        <v>206</v>
      </c>
      <c r="W23" s="196">
        <v>2.2875191424196018E-2</v>
      </c>
      <c r="X23" s="196">
        <v>3.1400500866884992E-2</v>
      </c>
      <c r="Y23" s="196">
        <v>3.6426799007444166E-2</v>
      </c>
      <c r="Z23" s="196">
        <v>5.0845730588954557E-2</v>
      </c>
      <c r="AA23" s="196">
        <v>5.8511702340468097E-2</v>
      </c>
      <c r="AB23" s="196">
        <v>6.0523665659617323E-2</v>
      </c>
      <c r="AC23" s="196">
        <v>6.70344540439263E-2</v>
      </c>
      <c r="AD23" s="196">
        <v>6.5292445166531279E-2</v>
      </c>
      <c r="AE23" s="196">
        <v>4.9274047186932853E-2</v>
      </c>
    </row>
    <row r="24" spans="1:31" x14ac:dyDescent="0.25">
      <c r="A24" t="s">
        <v>12</v>
      </c>
      <c r="B24" t="s">
        <v>324</v>
      </c>
      <c r="C24" s="11">
        <v>498</v>
      </c>
      <c r="D24" s="11">
        <v>692.45</v>
      </c>
      <c r="E24" s="11">
        <v>823.33500000000004</v>
      </c>
      <c r="F24" s="11">
        <v>0</v>
      </c>
      <c r="G24" s="11">
        <v>0</v>
      </c>
      <c r="H24" s="11">
        <v>273.7</v>
      </c>
      <c r="I24" s="11">
        <v>184</v>
      </c>
      <c r="J24" s="11">
        <v>305.8</v>
      </c>
      <c r="K24" s="11">
        <v>529</v>
      </c>
      <c r="M24" s="11">
        <v>2044.56</v>
      </c>
      <c r="N24" s="11">
        <v>2742</v>
      </c>
      <c r="O24" s="11">
        <v>3568.4529999999995</v>
      </c>
      <c r="P24" s="11">
        <v>3568</v>
      </c>
      <c r="Q24" s="11">
        <v>3568.4529999999995</v>
      </c>
      <c r="R24" s="11">
        <v>3842</v>
      </c>
      <c r="S24" s="11">
        <v>4026</v>
      </c>
      <c r="T24" s="11">
        <v>4332</v>
      </c>
      <c r="U24" s="11">
        <v>4861</v>
      </c>
      <c r="W24" s="196">
        <v>2.2306863382876553E-2</v>
      </c>
      <c r="X24" s="196">
        <v>3.1474101583504617E-2</v>
      </c>
      <c r="Y24" s="196">
        <v>3.8980873681335911E-2</v>
      </c>
      <c r="Z24" s="196">
        <v>4.7350547831101431E-2</v>
      </c>
      <c r="AA24" s="196">
        <v>4.9799359531904799E-2</v>
      </c>
      <c r="AB24" s="196">
        <v>5.5295384409308458E-2</v>
      </c>
      <c r="AC24" s="196">
        <v>5.6847420816416049E-2</v>
      </c>
      <c r="AD24" s="196">
        <v>6.2101797032614849E-2</v>
      </c>
      <c r="AE24" s="196">
        <v>6.8163801680153652E-2</v>
      </c>
    </row>
    <row r="25" spans="1:31" x14ac:dyDescent="0.25">
      <c r="A25" t="s">
        <v>40</v>
      </c>
      <c r="B25" t="s">
        <v>325</v>
      </c>
      <c r="C25" s="11">
        <v>303.2</v>
      </c>
      <c r="D25" s="11">
        <v>0.9</v>
      </c>
      <c r="E25" s="11">
        <v>202.7</v>
      </c>
      <c r="F25" s="11">
        <v>0.9</v>
      </c>
      <c r="G25" s="11">
        <v>200.85</v>
      </c>
      <c r="H25" s="11">
        <v>149.5</v>
      </c>
      <c r="I25" s="11">
        <v>0</v>
      </c>
      <c r="J25" s="11">
        <v>219.7</v>
      </c>
      <c r="K25" s="11">
        <v>200</v>
      </c>
      <c r="M25" s="11">
        <v>1339.15</v>
      </c>
      <c r="N25" s="11">
        <v>1340</v>
      </c>
      <c r="O25" s="11">
        <v>1542.7500000000005</v>
      </c>
      <c r="P25" s="11">
        <v>1544</v>
      </c>
      <c r="Q25" s="11">
        <v>1744.5000000000005</v>
      </c>
      <c r="R25" s="11">
        <v>1895</v>
      </c>
      <c r="S25" s="11">
        <v>1897</v>
      </c>
      <c r="T25" s="11">
        <v>2117</v>
      </c>
      <c r="U25" s="11">
        <v>2317</v>
      </c>
      <c r="W25" s="196">
        <v>2.3587753689108575E-2</v>
      </c>
      <c r="X25" s="196">
        <v>2.7235614146951418E-2</v>
      </c>
      <c r="Y25" s="196">
        <v>2.7581095221485875E-2</v>
      </c>
      <c r="Z25" s="196">
        <v>3.1555201217633951E-2</v>
      </c>
      <c r="AA25" s="196">
        <v>3.0224674403722087E-2</v>
      </c>
      <c r="AB25" s="196">
        <v>4.3489984591679506E-2</v>
      </c>
      <c r="AC25" s="196">
        <v>4.8151712759270895E-2</v>
      </c>
      <c r="AD25" s="196">
        <v>4.7187835847629665E-2</v>
      </c>
      <c r="AE25" s="196">
        <v>4.9862803791604307E-2</v>
      </c>
    </row>
    <row r="26" spans="1:31" x14ac:dyDescent="0.25">
      <c r="A26" t="s">
        <v>34</v>
      </c>
      <c r="B26" t="s">
        <v>326</v>
      </c>
      <c r="C26" s="11">
        <v>20.75</v>
      </c>
      <c r="D26" s="11">
        <v>212.9</v>
      </c>
      <c r="E26" s="11">
        <v>610.59999999999991</v>
      </c>
      <c r="F26" s="11">
        <v>175.1</v>
      </c>
      <c r="G26" s="11">
        <v>368.18000000000012</v>
      </c>
      <c r="H26" s="11">
        <v>0</v>
      </c>
      <c r="I26" s="11">
        <v>80.400000000000006</v>
      </c>
      <c r="J26" s="11">
        <v>249.05</v>
      </c>
      <c r="K26" s="11">
        <v>44</v>
      </c>
      <c r="M26" s="11">
        <v>164.495</v>
      </c>
      <c r="N26" s="11">
        <v>377</v>
      </c>
      <c r="O26" s="11">
        <v>987.64499999999987</v>
      </c>
      <c r="P26" s="11">
        <v>1163</v>
      </c>
      <c r="Q26" s="11">
        <v>1530.9250000000002</v>
      </c>
      <c r="R26" s="11">
        <v>1531</v>
      </c>
      <c r="S26" s="11">
        <v>1611</v>
      </c>
      <c r="T26" s="11">
        <v>1860</v>
      </c>
      <c r="U26" s="11">
        <v>1904</v>
      </c>
      <c r="W26" s="196">
        <v>3.1308369652228055E-3</v>
      </c>
      <c r="X26" s="196">
        <v>3.9942234571512135E-3</v>
      </c>
      <c r="Y26" s="196">
        <v>1.0190754741276236E-2</v>
      </c>
      <c r="Z26" s="196">
        <v>2.4044965228160426E-2</v>
      </c>
      <c r="AA26" s="196">
        <v>3.6618440574177145E-2</v>
      </c>
      <c r="AB26" s="196">
        <v>4.1853538892782059E-2</v>
      </c>
      <c r="AC26" s="196">
        <v>4.1634507048501142E-2</v>
      </c>
      <c r="AD26" s="196">
        <v>4.5137807363371807E-2</v>
      </c>
      <c r="AE26" s="196">
        <v>4.5930458011978113E-2</v>
      </c>
    </row>
    <row r="27" spans="1:31" x14ac:dyDescent="0.25">
      <c r="A27" t="s">
        <v>35</v>
      </c>
      <c r="B27" t="s">
        <v>327</v>
      </c>
      <c r="C27" s="11">
        <v>0.9</v>
      </c>
      <c r="D27" s="11">
        <v>0</v>
      </c>
      <c r="E27" s="11">
        <v>48.5</v>
      </c>
      <c r="F27" s="11">
        <v>2.7</v>
      </c>
      <c r="G27" s="11">
        <v>0</v>
      </c>
      <c r="H27" s="11">
        <v>0</v>
      </c>
      <c r="I27" s="11">
        <v>0</v>
      </c>
      <c r="J27" s="11">
        <v>0</v>
      </c>
      <c r="K27" s="11">
        <v>1</v>
      </c>
      <c r="M27" s="11">
        <v>8.7160000000000011</v>
      </c>
      <c r="N27" s="11">
        <v>11</v>
      </c>
      <c r="O27" s="11">
        <v>59.414999999999999</v>
      </c>
      <c r="P27" s="11">
        <v>62</v>
      </c>
      <c r="Q27" s="11">
        <v>62.114999999999995</v>
      </c>
      <c r="R27" s="11">
        <v>62</v>
      </c>
      <c r="S27" s="11">
        <v>62</v>
      </c>
      <c r="T27" s="11">
        <v>62</v>
      </c>
      <c r="U27" s="11">
        <v>63</v>
      </c>
      <c r="W27" s="196">
        <v>1.928211213289825E-3</v>
      </c>
      <c r="X27" s="196">
        <v>2.3354254853306085E-3</v>
      </c>
      <c r="Y27" s="196">
        <v>2.0060180541624875E-3</v>
      </c>
      <c r="Z27" s="196">
        <v>2.2892148960180558E-2</v>
      </c>
      <c r="AA27" s="196">
        <v>2.5044722719141325E-2</v>
      </c>
      <c r="AB27" s="196">
        <v>2.6016795652889842E-2</v>
      </c>
      <c r="AC27" s="196">
        <v>3.0275059996307918E-2</v>
      </c>
      <c r="AD27" s="196">
        <v>2.746608608273321E-2</v>
      </c>
      <c r="AE27" s="196">
        <v>2.2552930346732128E-2</v>
      </c>
    </row>
    <row r="28" spans="1:31" x14ac:dyDescent="0.25">
      <c r="A28" t="s">
        <v>15</v>
      </c>
      <c r="B28" t="s">
        <v>328</v>
      </c>
      <c r="C28" s="11">
        <v>0</v>
      </c>
      <c r="D28" s="11">
        <v>128.55000000000001</v>
      </c>
      <c r="E28" s="11">
        <v>236.7</v>
      </c>
      <c r="F28" s="11">
        <v>84.240000000000009</v>
      </c>
      <c r="G28" s="11">
        <v>25.92</v>
      </c>
      <c r="H28" s="11">
        <v>1.1000000000000001</v>
      </c>
      <c r="I28" s="11">
        <v>77.7</v>
      </c>
      <c r="J28" s="11">
        <v>1.5</v>
      </c>
      <c r="K28" s="11">
        <v>158</v>
      </c>
      <c r="M28" s="11">
        <v>1274.3</v>
      </c>
      <c r="N28" s="11">
        <v>1403</v>
      </c>
      <c r="O28" s="11">
        <v>1638.0999999999997</v>
      </c>
      <c r="P28" s="11">
        <v>1722</v>
      </c>
      <c r="Q28" s="11">
        <v>1748.2599999999998</v>
      </c>
      <c r="R28" s="11">
        <v>1749</v>
      </c>
      <c r="S28" s="11">
        <v>1827</v>
      </c>
      <c r="T28" s="11">
        <v>1829</v>
      </c>
      <c r="U28" s="11">
        <v>1987</v>
      </c>
      <c r="W28" s="196">
        <v>2.012160767986888E-2</v>
      </c>
      <c r="X28" s="196">
        <v>2.0575772137521296E-2</v>
      </c>
      <c r="Y28" s="196">
        <v>2.214418176773798E-2</v>
      </c>
      <c r="Z28" s="196">
        <v>2.6216038481716011E-2</v>
      </c>
      <c r="AA28" s="196">
        <v>2.9139607411484133E-2</v>
      </c>
      <c r="AB28" s="196">
        <v>2.831154146180876E-2</v>
      </c>
      <c r="AC28" s="196">
        <v>2.9393142593240919E-2</v>
      </c>
      <c r="AD28" s="196">
        <v>3.0841413825461371E-2</v>
      </c>
      <c r="AE28" s="196">
        <v>3.2311332925417803E-2</v>
      </c>
    </row>
    <row r="29" spans="1:31" x14ac:dyDescent="0.25">
      <c r="A29" t="s">
        <v>27</v>
      </c>
      <c r="B29" t="s">
        <v>329</v>
      </c>
      <c r="C29" s="11">
        <v>20</v>
      </c>
      <c r="D29" s="11">
        <v>162</v>
      </c>
      <c r="E29" s="11">
        <v>17.899999999999999</v>
      </c>
      <c r="F29" s="11">
        <v>0</v>
      </c>
      <c r="G29" s="11">
        <v>0</v>
      </c>
      <c r="H29" s="11">
        <v>0</v>
      </c>
      <c r="I29" s="11">
        <v>0</v>
      </c>
      <c r="J29" s="11">
        <v>98</v>
      </c>
      <c r="K29" s="11">
        <v>0</v>
      </c>
      <c r="M29" s="11">
        <v>468.89499999999998</v>
      </c>
      <c r="N29" s="11">
        <v>631</v>
      </c>
      <c r="O29" s="11">
        <v>648.03000000000009</v>
      </c>
      <c r="P29" s="11">
        <v>648</v>
      </c>
      <c r="Q29" s="11">
        <v>648</v>
      </c>
      <c r="R29" s="11">
        <v>648</v>
      </c>
      <c r="S29" s="11">
        <v>648</v>
      </c>
      <c r="T29" s="11">
        <v>746</v>
      </c>
      <c r="U29" s="11">
        <v>737</v>
      </c>
      <c r="W29" s="196">
        <v>1.6993159203980101E-2</v>
      </c>
      <c r="X29" s="196">
        <v>1.8656891038140552E-2</v>
      </c>
      <c r="Y29" s="196">
        <v>2.3974939519880899E-2</v>
      </c>
      <c r="Z29" s="196">
        <v>2.381569518349673E-2</v>
      </c>
      <c r="AA29" s="196">
        <v>2.6478187173959552E-2</v>
      </c>
      <c r="AB29" s="196">
        <v>2.4610447067292551E-2</v>
      </c>
      <c r="AC29" s="196">
        <v>2.3473308949488403E-2</v>
      </c>
      <c r="AD29" s="196">
        <v>2.3434027618128038E-2</v>
      </c>
      <c r="AE29" s="196">
        <v>2.9008470058638866E-2</v>
      </c>
    </row>
    <row r="30" spans="1:31" x14ac:dyDescent="0.25">
      <c r="A30" t="s">
        <v>36</v>
      </c>
      <c r="B30" t="s">
        <v>330</v>
      </c>
      <c r="C30" s="11">
        <v>0</v>
      </c>
      <c r="D30" s="11">
        <v>0</v>
      </c>
      <c r="E30" s="11">
        <v>147</v>
      </c>
      <c r="F30" s="11">
        <v>0</v>
      </c>
      <c r="G30" s="11">
        <v>0</v>
      </c>
      <c r="H30" s="11">
        <v>14.25</v>
      </c>
      <c r="I30" s="11">
        <v>0</v>
      </c>
      <c r="J30" s="11">
        <v>0</v>
      </c>
      <c r="K30" s="11">
        <v>0</v>
      </c>
      <c r="M30" s="11">
        <v>25.45</v>
      </c>
      <c r="N30" s="11">
        <v>26</v>
      </c>
      <c r="O30" s="11">
        <v>171.1</v>
      </c>
      <c r="P30" s="11">
        <v>171</v>
      </c>
      <c r="Q30" s="11">
        <v>171.1</v>
      </c>
      <c r="R30" s="11">
        <v>185</v>
      </c>
      <c r="S30" s="11">
        <v>185</v>
      </c>
      <c r="T30" s="11">
        <v>185</v>
      </c>
      <c r="U30" s="11">
        <v>185</v>
      </c>
      <c r="W30" s="196">
        <v>2.8343906060197058E-3</v>
      </c>
      <c r="X30" s="196">
        <v>3.8726974827466361E-3</v>
      </c>
      <c r="Y30" s="196">
        <v>1.3492475350285417E-2</v>
      </c>
      <c r="Z30" s="196">
        <v>1.935907804286292E-2</v>
      </c>
      <c r="AA30" s="196">
        <v>2.1292892156862746E-2</v>
      </c>
      <c r="AB30" s="196">
        <v>2.0781668485269317E-2</v>
      </c>
      <c r="AC30" s="196">
        <v>2.322198555769131E-2</v>
      </c>
      <c r="AD30" s="196">
        <v>2.3665256659426089E-2</v>
      </c>
      <c r="AE30" s="196">
        <v>2.4533634821933294E-2</v>
      </c>
    </row>
    <row r="31" spans="1:31" x14ac:dyDescent="0.25">
      <c r="A31" t="s">
        <v>37</v>
      </c>
      <c r="B31" t="s">
        <v>331</v>
      </c>
      <c r="C31" s="11">
        <v>0</v>
      </c>
      <c r="D31" s="11">
        <v>102</v>
      </c>
      <c r="E31" s="11">
        <v>0</v>
      </c>
      <c r="F31" s="11">
        <v>0</v>
      </c>
      <c r="G31" s="11">
        <v>0</v>
      </c>
      <c r="H31" s="11">
        <v>0</v>
      </c>
      <c r="I31" s="11">
        <v>63.89</v>
      </c>
      <c r="J31" s="11">
        <v>0</v>
      </c>
      <c r="K31" s="11">
        <v>0</v>
      </c>
      <c r="M31" s="11">
        <v>223.285</v>
      </c>
      <c r="N31" s="11">
        <v>325</v>
      </c>
      <c r="O31" s="11">
        <v>325.28499999999997</v>
      </c>
      <c r="P31" s="11">
        <v>325</v>
      </c>
      <c r="Q31" s="11">
        <v>325.28499999999997</v>
      </c>
      <c r="R31" s="11">
        <v>327</v>
      </c>
      <c r="S31" s="11">
        <v>391</v>
      </c>
      <c r="T31" s="11">
        <v>391</v>
      </c>
      <c r="U31" s="11">
        <v>391</v>
      </c>
      <c r="W31" s="196">
        <v>1.0722908677744638E-2</v>
      </c>
      <c r="X31" s="196">
        <v>1.4214500765016534E-2</v>
      </c>
      <c r="Y31" s="196">
        <v>1.7957577744709827E-2</v>
      </c>
      <c r="Z31" s="196">
        <v>1.2493286318100087E-2</v>
      </c>
      <c r="AA31" s="196">
        <v>1.5256842636565949E-2</v>
      </c>
      <c r="AB31" s="196">
        <v>1.4770240700218819E-2</v>
      </c>
      <c r="AC31" s="196">
        <v>2.1883517239554392E-2</v>
      </c>
      <c r="AD31" s="196">
        <v>2.5454644451704235E-2</v>
      </c>
      <c r="AE31" s="196">
        <v>2.1244347264324406E-2</v>
      </c>
    </row>
    <row r="32" spans="1:31" x14ac:dyDescent="0.25">
      <c r="A32" t="s">
        <v>24</v>
      </c>
      <c r="B32" t="s">
        <v>332</v>
      </c>
      <c r="C32" s="11">
        <v>100.5</v>
      </c>
      <c r="D32" s="11">
        <v>133.6</v>
      </c>
      <c r="E32" s="11">
        <v>19.2</v>
      </c>
      <c r="F32" s="11">
        <v>0</v>
      </c>
      <c r="G32" s="11">
        <v>0</v>
      </c>
      <c r="H32" s="11">
        <v>0</v>
      </c>
      <c r="I32" s="11">
        <v>102.5</v>
      </c>
      <c r="J32" s="11">
        <v>0</v>
      </c>
      <c r="K32" s="11">
        <v>0</v>
      </c>
      <c r="M32" s="11">
        <v>430.5</v>
      </c>
      <c r="N32" s="11">
        <v>564</v>
      </c>
      <c r="O32" s="11">
        <v>583.30000000000007</v>
      </c>
      <c r="P32" s="11">
        <v>583</v>
      </c>
      <c r="Q32" s="11">
        <v>583.30000000000007</v>
      </c>
      <c r="R32" s="11">
        <v>583</v>
      </c>
      <c r="S32" s="11">
        <v>686</v>
      </c>
      <c r="T32" s="11">
        <v>686</v>
      </c>
      <c r="U32" s="11">
        <v>686</v>
      </c>
      <c r="W32" s="196">
        <v>1.1589158767772513E-2</v>
      </c>
      <c r="X32" s="196">
        <v>1.3897319170460293E-2</v>
      </c>
      <c r="Y32" s="196">
        <v>1.7538117448108449E-2</v>
      </c>
      <c r="Z32" s="196">
        <v>1.8320228640668009E-2</v>
      </c>
      <c r="AA32" s="196">
        <v>1.7877824597718143E-2</v>
      </c>
      <c r="AB32" s="196">
        <v>1.905051987428872E-2</v>
      </c>
      <c r="AC32" s="196">
        <v>1.8935286806124878E-2</v>
      </c>
      <c r="AD32" s="196">
        <v>2.1890750578940198E-2</v>
      </c>
      <c r="AE32" s="196">
        <v>2.6496082928718238E-2</v>
      </c>
    </row>
    <row r="33" spans="1:31" x14ac:dyDescent="0.25">
      <c r="A33" t="s">
        <v>18</v>
      </c>
      <c r="B33" t="s">
        <v>333</v>
      </c>
      <c r="C33" s="11">
        <v>0</v>
      </c>
      <c r="D33" s="11">
        <v>41.2</v>
      </c>
      <c r="E33" s="11">
        <v>550.20000000000005</v>
      </c>
      <c r="F33" s="11">
        <v>0</v>
      </c>
      <c r="G33" s="11">
        <v>0</v>
      </c>
      <c r="H33" s="11">
        <v>0</v>
      </c>
      <c r="I33" s="11">
        <v>39.9</v>
      </c>
      <c r="J33" s="11">
        <v>0</v>
      </c>
      <c r="K33" s="11">
        <v>0</v>
      </c>
      <c r="M33" s="11">
        <v>748.23</v>
      </c>
      <c r="N33" s="11">
        <v>789</v>
      </c>
      <c r="O33" s="11">
        <v>1339.5</v>
      </c>
      <c r="P33" s="11">
        <v>1340</v>
      </c>
      <c r="Q33" s="11">
        <v>1339.5</v>
      </c>
      <c r="R33" s="11">
        <v>1340</v>
      </c>
      <c r="S33" s="11">
        <v>1369</v>
      </c>
      <c r="T33" s="11">
        <v>1369</v>
      </c>
      <c r="U33" s="11">
        <v>1369</v>
      </c>
      <c r="W33" s="196">
        <v>8.0088852638246551E-3</v>
      </c>
      <c r="X33" s="196">
        <v>8.622540407204728E-3</v>
      </c>
      <c r="Y33" s="196">
        <v>9.8258230461831485E-3</v>
      </c>
      <c r="Z33" s="196">
        <v>1.4665126513617618E-2</v>
      </c>
      <c r="AA33" s="196">
        <v>1.6165333838500016E-2</v>
      </c>
      <c r="AB33" s="196">
        <v>1.5527792060999393E-2</v>
      </c>
      <c r="AC33" s="196">
        <v>1.6163045654086616E-2</v>
      </c>
      <c r="AD33" s="196">
        <v>1.6877278857199939E-2</v>
      </c>
      <c r="AE33" s="196">
        <v>1.6768094699148375E-2</v>
      </c>
    </row>
    <row r="34" spans="1:31" x14ac:dyDescent="0.25">
      <c r="A34" t="s">
        <v>26</v>
      </c>
      <c r="B34" t="s">
        <v>334</v>
      </c>
      <c r="C34" s="11">
        <v>148.5</v>
      </c>
      <c r="D34" s="11">
        <v>1.5</v>
      </c>
      <c r="E34" s="11">
        <v>0</v>
      </c>
      <c r="F34" s="11">
        <v>0</v>
      </c>
      <c r="G34" s="11">
        <v>0</v>
      </c>
      <c r="H34" s="11">
        <v>0</v>
      </c>
      <c r="I34" s="11">
        <v>200.91</v>
      </c>
      <c r="J34" s="11">
        <v>300</v>
      </c>
      <c r="K34" s="11">
        <v>0</v>
      </c>
      <c r="M34" s="11">
        <v>457</v>
      </c>
      <c r="N34" s="11">
        <v>459</v>
      </c>
      <c r="O34" s="11">
        <v>458.5</v>
      </c>
      <c r="P34" s="11">
        <v>459</v>
      </c>
      <c r="Q34" s="11">
        <v>458.5</v>
      </c>
      <c r="R34" s="11">
        <v>459</v>
      </c>
      <c r="S34" s="11">
        <v>659</v>
      </c>
      <c r="T34" s="11">
        <v>959</v>
      </c>
      <c r="U34" s="11">
        <v>959</v>
      </c>
      <c r="W34" s="196">
        <v>1.0001186764340968E-2</v>
      </c>
      <c r="X34" s="196">
        <v>1.2399040888440181E-2</v>
      </c>
      <c r="Y34" s="196">
        <v>1.3534815459042235E-2</v>
      </c>
      <c r="Z34" s="196">
        <v>1.2666601598507771E-2</v>
      </c>
      <c r="AA34" s="196">
        <v>1.2841474214864772E-2</v>
      </c>
      <c r="AB34" s="196">
        <v>1.2366941753378782E-2</v>
      </c>
      <c r="AC34" s="196">
        <v>1.4232304670172993E-2</v>
      </c>
      <c r="AD34" s="196">
        <v>2.3257479027696568E-2</v>
      </c>
      <c r="AE34" s="196">
        <v>3.5689148848384825E-2</v>
      </c>
    </row>
    <row r="35" spans="1:31" x14ac:dyDescent="0.25">
      <c r="A35" t="s">
        <v>75</v>
      </c>
      <c r="B35" t="s">
        <v>335</v>
      </c>
      <c r="C35" s="11">
        <v>70</v>
      </c>
      <c r="D35" s="11">
        <v>50</v>
      </c>
      <c r="E35" s="11">
        <v>0</v>
      </c>
      <c r="F35" s="11">
        <v>0</v>
      </c>
      <c r="G35" s="11">
        <v>40</v>
      </c>
      <c r="H35" s="11">
        <v>30</v>
      </c>
      <c r="I35" s="11">
        <v>0</v>
      </c>
      <c r="J35" s="11">
        <v>0.75</v>
      </c>
      <c r="K35" s="11">
        <v>0</v>
      </c>
      <c r="M35" s="11">
        <v>70</v>
      </c>
      <c r="N35" s="11">
        <v>120</v>
      </c>
      <c r="O35" s="11">
        <v>120.3</v>
      </c>
      <c r="P35" s="11">
        <v>120</v>
      </c>
      <c r="Q35" s="11">
        <v>160.30000000000001</v>
      </c>
      <c r="R35" s="11">
        <v>190</v>
      </c>
      <c r="S35" s="11">
        <v>190</v>
      </c>
      <c r="T35" s="11">
        <v>191</v>
      </c>
      <c r="U35" s="11">
        <v>191</v>
      </c>
      <c r="W35" s="196">
        <v>2.292894320500768E-5</v>
      </c>
      <c r="X35" s="196">
        <v>7.6110037458545082E-3</v>
      </c>
      <c r="Y35" s="196">
        <v>8.3035832341663354E-3</v>
      </c>
      <c r="Z35" s="196">
        <v>8.9610279820779449E-3</v>
      </c>
      <c r="AA35" s="196">
        <v>8.5229514665263705E-3</v>
      </c>
      <c r="AB35" s="196">
        <v>1.1898873316845287E-2</v>
      </c>
      <c r="AC35" s="196">
        <v>1.4135507751730057E-2</v>
      </c>
      <c r="AD35" s="196">
        <v>1.4971287940935192E-2</v>
      </c>
      <c r="AE35" s="196">
        <v>1.2283091765861938E-2</v>
      </c>
    </row>
    <row r="36" spans="1:31" x14ac:dyDescent="0.25">
      <c r="A36" t="s">
        <v>31</v>
      </c>
      <c r="B36" t="s">
        <v>336</v>
      </c>
      <c r="C36" s="11">
        <v>2.2000000000000002</v>
      </c>
      <c r="D36" s="11">
        <v>101.5</v>
      </c>
      <c r="E36" s="11">
        <v>314.875</v>
      </c>
      <c r="F36" s="11">
        <v>3.4</v>
      </c>
      <c r="G36" s="11">
        <v>0.9</v>
      </c>
      <c r="H36" s="11">
        <v>7.5</v>
      </c>
      <c r="I36" s="11">
        <v>102.3</v>
      </c>
      <c r="J36" s="11">
        <v>72</v>
      </c>
      <c r="K36" s="11">
        <v>113</v>
      </c>
      <c r="M36" s="11">
        <v>9.625</v>
      </c>
      <c r="N36" s="11">
        <v>112</v>
      </c>
      <c r="O36" s="11">
        <v>427.85</v>
      </c>
      <c r="P36" s="11">
        <v>431</v>
      </c>
      <c r="Q36" s="11">
        <v>435</v>
      </c>
      <c r="R36" s="11">
        <v>443</v>
      </c>
      <c r="S36" s="11">
        <v>545</v>
      </c>
      <c r="T36" s="11">
        <v>617</v>
      </c>
      <c r="U36" s="11">
        <v>729</v>
      </c>
      <c r="W36" s="196">
        <v>1.043616199706396E-4</v>
      </c>
      <c r="X36" s="196">
        <v>1.2900657564945597E-3</v>
      </c>
      <c r="Y36" s="196">
        <v>7.6407309735745162E-3</v>
      </c>
      <c r="Z36" s="196">
        <v>8.317361852789279E-3</v>
      </c>
      <c r="AA36" s="196">
        <v>8.5585652516307342E-3</v>
      </c>
      <c r="AB36" s="196">
        <v>9.8751279426816784E-3</v>
      </c>
      <c r="AC36" s="196">
        <v>1.0514762559066993E-2</v>
      </c>
      <c r="AD36" s="196">
        <v>1.3137324121236573E-2</v>
      </c>
      <c r="AE36" s="196">
        <v>1.4185873367864033E-2</v>
      </c>
    </row>
    <row r="37" spans="1:31" x14ac:dyDescent="0.25">
      <c r="A37" t="s">
        <v>92</v>
      </c>
      <c r="B37" t="s">
        <v>337</v>
      </c>
      <c r="C37" s="11">
        <v>0</v>
      </c>
      <c r="D37" s="11">
        <v>0</v>
      </c>
      <c r="E37" s="11">
        <v>151.79999999999998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M37" s="11">
        <v>0</v>
      </c>
      <c r="N37" s="11">
        <v>0</v>
      </c>
      <c r="O37" s="11">
        <v>151.79999999999998</v>
      </c>
      <c r="P37" s="11">
        <v>152</v>
      </c>
      <c r="Q37" s="11">
        <v>151.79999999999998</v>
      </c>
      <c r="R37" s="11">
        <v>152</v>
      </c>
      <c r="S37" s="11">
        <v>152</v>
      </c>
      <c r="T37" s="11">
        <v>152</v>
      </c>
      <c r="U37" s="11">
        <v>152</v>
      </c>
      <c r="W37" s="196">
        <v>0</v>
      </c>
      <c r="X37" s="196">
        <v>0</v>
      </c>
      <c r="Y37" s="196">
        <v>3.6270595512568182E-3</v>
      </c>
      <c r="Z37" s="196">
        <v>6.8778429330848909E-3</v>
      </c>
      <c r="AA37" s="196">
        <v>8.2888956428038563E-3</v>
      </c>
      <c r="AB37" s="196">
        <v>7.9814624098867148E-3</v>
      </c>
      <c r="AC37" s="196">
        <v>8.6980707476800936E-3</v>
      </c>
      <c r="AD37" s="196">
        <v>9.508257170700871E-3</v>
      </c>
      <c r="AE37" s="196">
        <v>9.1039532927613669E-3</v>
      </c>
    </row>
    <row r="38" spans="1:31" x14ac:dyDescent="0.25">
      <c r="A38" t="s">
        <v>33</v>
      </c>
      <c r="B38" t="s">
        <v>338</v>
      </c>
      <c r="C38" s="11">
        <v>4.2</v>
      </c>
      <c r="D38" s="11">
        <v>27.7</v>
      </c>
      <c r="E38" s="11">
        <v>55.25</v>
      </c>
      <c r="F38" s="11">
        <v>3.36</v>
      </c>
      <c r="G38" s="11">
        <v>0.6</v>
      </c>
      <c r="H38" s="11">
        <v>0</v>
      </c>
      <c r="I38" s="11">
        <v>8</v>
      </c>
      <c r="J38" s="11">
        <v>0</v>
      </c>
      <c r="K38" s="11">
        <v>2</v>
      </c>
      <c r="M38" s="11">
        <v>17.690000000000001</v>
      </c>
      <c r="N38" s="11">
        <v>47</v>
      </c>
      <c r="O38" s="11">
        <v>102.61999999999999</v>
      </c>
      <c r="P38" s="11">
        <v>106</v>
      </c>
      <c r="Q38" s="11">
        <v>106.57999999999998</v>
      </c>
      <c r="R38" s="11">
        <v>107</v>
      </c>
      <c r="S38" s="11">
        <v>115</v>
      </c>
      <c r="T38" s="11">
        <v>111</v>
      </c>
      <c r="U38" s="11">
        <v>113</v>
      </c>
      <c r="W38" s="196">
        <v>3.9649221009422519E-4</v>
      </c>
      <c r="X38" s="196">
        <v>7.2971775559667459E-4</v>
      </c>
      <c r="Y38" s="196">
        <v>2.4013334463372604E-3</v>
      </c>
      <c r="Z38" s="196">
        <v>5.5369673999940781E-3</v>
      </c>
      <c r="AA38" s="196">
        <v>7.1970183781005009E-3</v>
      </c>
      <c r="AB38" s="196">
        <v>6.8130438821962774E-3</v>
      </c>
      <c r="AC38" s="196">
        <v>7.3028687640587925E-3</v>
      </c>
      <c r="AD38" s="196">
        <v>7.0256866734486265E-3</v>
      </c>
      <c r="AE38" s="196">
        <v>7.9686610640506243E-3</v>
      </c>
    </row>
    <row r="39" spans="1:31" x14ac:dyDescent="0.25">
      <c r="A39" t="s">
        <v>38</v>
      </c>
      <c r="B39" t="s">
        <v>339</v>
      </c>
      <c r="C39" s="11">
        <v>0</v>
      </c>
      <c r="D39" s="11">
        <v>0</v>
      </c>
      <c r="E39" s="11">
        <v>6.5250000000000004</v>
      </c>
      <c r="F39" s="11">
        <v>0</v>
      </c>
      <c r="G39" s="11">
        <v>0</v>
      </c>
      <c r="H39" s="11">
        <v>0</v>
      </c>
      <c r="I39" s="11">
        <v>45</v>
      </c>
      <c r="J39" s="11">
        <v>1.5</v>
      </c>
      <c r="K39" s="11">
        <v>21</v>
      </c>
      <c r="M39" s="11">
        <v>2.16</v>
      </c>
      <c r="N39" s="11">
        <v>2</v>
      </c>
      <c r="O39" s="11">
        <v>8.8849999999999998</v>
      </c>
      <c r="P39" s="11">
        <v>9</v>
      </c>
      <c r="Q39" s="11">
        <v>8.8849999999999998</v>
      </c>
      <c r="R39" s="11">
        <v>9</v>
      </c>
      <c r="S39" s="11">
        <v>52</v>
      </c>
      <c r="T39" s="11">
        <v>54</v>
      </c>
      <c r="U39" s="11">
        <v>75</v>
      </c>
      <c r="W39" s="196">
        <v>0</v>
      </c>
      <c r="X39" s="196">
        <v>0</v>
      </c>
      <c r="Y39" s="196">
        <v>0</v>
      </c>
      <c r="Z39" s="196">
        <v>0</v>
      </c>
      <c r="AA39" s="196">
        <v>4.7672016526299061E-4</v>
      </c>
      <c r="AB39" s="196">
        <v>2.1425510641336952E-3</v>
      </c>
      <c r="AC39" s="196">
        <v>5.0091074681238613E-3</v>
      </c>
      <c r="AD39" s="196">
        <v>2.9176201372997711E-2</v>
      </c>
      <c r="AE39" s="196">
        <v>2.2439427312775331E-2</v>
      </c>
    </row>
    <row r="40" spans="1:31" x14ac:dyDescent="0.25">
      <c r="A40" t="s">
        <v>39</v>
      </c>
      <c r="B40" t="s">
        <v>340</v>
      </c>
      <c r="C40" s="11">
        <v>65.099999999999994</v>
      </c>
      <c r="D40" s="11">
        <v>11</v>
      </c>
      <c r="E40" s="11">
        <v>99.2</v>
      </c>
      <c r="F40" s="11">
        <v>0</v>
      </c>
      <c r="G40" s="11">
        <v>0</v>
      </c>
      <c r="H40" s="11">
        <v>30</v>
      </c>
      <c r="I40" s="11">
        <v>0</v>
      </c>
      <c r="J40" s="11">
        <v>0</v>
      </c>
      <c r="K40" s="11">
        <v>0</v>
      </c>
      <c r="M40" s="11">
        <v>128.1</v>
      </c>
      <c r="N40" s="11">
        <v>139</v>
      </c>
      <c r="O40" s="11">
        <v>238.3</v>
      </c>
      <c r="P40" s="11">
        <v>238</v>
      </c>
      <c r="Q40" s="11">
        <v>238.3</v>
      </c>
      <c r="R40" s="11">
        <v>268</v>
      </c>
      <c r="S40" s="11">
        <v>268</v>
      </c>
      <c r="T40" s="11">
        <v>268</v>
      </c>
      <c r="U40" s="11">
        <v>268</v>
      </c>
      <c r="W40" s="196">
        <v>1.0642388903297352E-3</v>
      </c>
      <c r="X40" s="196">
        <v>2.2992751281222588E-3</v>
      </c>
      <c r="Y40" s="196">
        <v>2.3036478941948074E-3</v>
      </c>
      <c r="Z40" s="196">
        <v>4.1951565011305132E-3</v>
      </c>
      <c r="AA40" s="196">
        <v>4.2000729673693487E-3</v>
      </c>
      <c r="AB40" s="196">
        <v>3.9258586161568928E-3</v>
      </c>
      <c r="AC40" s="196">
        <v>4.9921853452238665E-3</v>
      </c>
      <c r="AD40" s="196">
        <v>5.5559230107811363E-3</v>
      </c>
      <c r="AE40" s="196">
        <v>5.1129918855248235E-3</v>
      </c>
    </row>
    <row r="41" spans="1:31" x14ac:dyDescent="0.25">
      <c r="A41" t="s">
        <v>29</v>
      </c>
      <c r="B41" t="s">
        <v>341</v>
      </c>
      <c r="C41" s="11">
        <v>0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M41" s="11">
        <v>28.98</v>
      </c>
      <c r="N41" s="11">
        <v>29</v>
      </c>
      <c r="O41" s="11">
        <v>28.98</v>
      </c>
      <c r="P41" s="11">
        <v>29</v>
      </c>
      <c r="Q41" s="11">
        <v>28.98</v>
      </c>
      <c r="R41" s="11">
        <v>29</v>
      </c>
      <c r="S41" s="11">
        <v>29</v>
      </c>
      <c r="T41" s="11">
        <v>29</v>
      </c>
      <c r="U41" s="11">
        <v>29</v>
      </c>
      <c r="W41" s="196">
        <v>4.9394019709418592E-4</v>
      </c>
      <c r="X41" s="196">
        <v>6.549840579351937E-4</v>
      </c>
      <c r="Y41" s="196">
        <v>6.0685095998657182E-4</v>
      </c>
      <c r="Z41" s="196">
        <v>5.9743990644345291E-4</v>
      </c>
      <c r="AA41" s="196">
        <v>6.3545858928193183E-4</v>
      </c>
      <c r="AB41" s="196">
        <v>6.0994205550472704E-4</v>
      </c>
      <c r="AC41" s="196">
        <v>4.7479227837820951E-4</v>
      </c>
      <c r="AD41" s="196">
        <v>3.8410816485922434E-4</v>
      </c>
      <c r="AE41" s="196">
        <v>6.45746147254958E-4</v>
      </c>
    </row>
    <row r="42" spans="1:31" x14ac:dyDescent="0.25">
      <c r="A42" t="s">
        <v>133</v>
      </c>
      <c r="B42" t="s">
        <v>342</v>
      </c>
      <c r="C42" s="11">
        <v>0</v>
      </c>
      <c r="D42" s="11">
        <v>0</v>
      </c>
      <c r="E42" s="11">
        <v>0</v>
      </c>
      <c r="F42" s="11">
        <v>0</v>
      </c>
      <c r="G42" s="11">
        <v>0</v>
      </c>
      <c r="H42" s="11">
        <v>5</v>
      </c>
      <c r="I42" s="11">
        <v>0</v>
      </c>
      <c r="J42" s="11">
        <v>0</v>
      </c>
      <c r="K42" s="11">
        <v>0</v>
      </c>
      <c r="M42" s="11">
        <v>0</v>
      </c>
      <c r="N42" s="11">
        <v>0</v>
      </c>
      <c r="O42" s="11">
        <v>0</v>
      </c>
      <c r="P42" s="11">
        <v>0</v>
      </c>
      <c r="Q42" s="11">
        <v>0</v>
      </c>
      <c r="R42" s="11">
        <v>5</v>
      </c>
      <c r="S42" s="11">
        <v>5</v>
      </c>
      <c r="T42" s="11">
        <v>5</v>
      </c>
      <c r="U42" s="11">
        <v>5</v>
      </c>
      <c r="W42" s="196">
        <v>0</v>
      </c>
      <c r="X42" s="196">
        <v>0</v>
      </c>
      <c r="Y42" s="196">
        <v>0</v>
      </c>
      <c r="Z42" s="196">
        <v>0</v>
      </c>
      <c r="AA42" s="196">
        <v>0</v>
      </c>
      <c r="AB42" s="196">
        <v>0</v>
      </c>
      <c r="AC42" s="196">
        <v>3.8403511178164863E-4</v>
      </c>
      <c r="AD42" s="196">
        <v>3.8114225401665299E-4</v>
      </c>
      <c r="AE42" s="196">
        <v>3.2883087974907676E-4</v>
      </c>
    </row>
    <row r="43" spans="1:31" x14ac:dyDescent="0.25">
      <c r="A43" t="s">
        <v>30</v>
      </c>
      <c r="B43" t="s">
        <v>343</v>
      </c>
      <c r="C43" s="11">
        <v>0</v>
      </c>
      <c r="D43" s="11">
        <v>0</v>
      </c>
      <c r="E43" s="11">
        <v>1.5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M43" s="11">
        <v>7.5</v>
      </c>
      <c r="N43" s="11">
        <v>8</v>
      </c>
      <c r="O43" s="11">
        <v>9</v>
      </c>
      <c r="P43" s="11">
        <v>9</v>
      </c>
      <c r="Q43" s="11">
        <v>9</v>
      </c>
      <c r="R43" s="11">
        <v>9</v>
      </c>
      <c r="S43" s="11">
        <v>9</v>
      </c>
      <c r="T43" s="11">
        <v>9</v>
      </c>
      <c r="U43" s="11">
        <v>9</v>
      </c>
      <c r="W43" s="196">
        <v>3.200195059508389E-4</v>
      </c>
      <c r="X43" s="196">
        <v>2.4823135161970955E-4</v>
      </c>
      <c r="Y43" s="196">
        <v>2.0283342694876115E-4</v>
      </c>
      <c r="Z43" s="196">
        <v>2.004687885516901E-4</v>
      </c>
      <c r="AA43" s="196">
        <v>1.7787000667012526E-4</v>
      </c>
      <c r="AB43" s="196">
        <v>2.9258042636947588E-4</v>
      </c>
      <c r="AC43" s="196">
        <v>2.8343210512754444E-4</v>
      </c>
      <c r="AD43" s="196">
        <v>2.6830871600863957E-4</v>
      </c>
      <c r="AE43" s="196">
        <v>2.9799694229224431E-4</v>
      </c>
    </row>
    <row r="44" spans="1:31" x14ac:dyDescent="0.25">
      <c r="A44" t="s">
        <v>344</v>
      </c>
      <c r="B44" t="s">
        <v>345</v>
      </c>
      <c r="C44" s="11">
        <v>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208</v>
      </c>
      <c r="K44" s="11">
        <v>0</v>
      </c>
      <c r="M44" s="11">
        <v>0</v>
      </c>
      <c r="N44" s="11">
        <v>0</v>
      </c>
      <c r="O44" s="11">
        <v>0</v>
      </c>
      <c r="P44" s="11">
        <v>0</v>
      </c>
      <c r="Q44" s="11">
        <v>0</v>
      </c>
      <c r="R44" s="11">
        <v>0</v>
      </c>
      <c r="S44" s="11">
        <v>0</v>
      </c>
      <c r="T44" s="11">
        <v>208</v>
      </c>
      <c r="U44" s="11">
        <v>208</v>
      </c>
      <c r="W44" s="196">
        <v>0</v>
      </c>
      <c r="X44" s="196">
        <v>0</v>
      </c>
      <c r="Y44" s="196">
        <v>0</v>
      </c>
      <c r="Z44" s="196">
        <v>0</v>
      </c>
      <c r="AA44" s="196">
        <v>0</v>
      </c>
      <c r="AB44" s="196">
        <v>0</v>
      </c>
      <c r="AC44" s="196">
        <v>4.563223461052888E-5</v>
      </c>
      <c r="AD44" s="196">
        <v>3.6039758510662719E-3</v>
      </c>
      <c r="AE44" s="196">
        <v>4.043728869096379E-3</v>
      </c>
    </row>
    <row r="45" spans="1:31" x14ac:dyDescent="0.25">
      <c r="A45" t="s">
        <v>76</v>
      </c>
      <c r="B45" t="s">
        <v>346</v>
      </c>
      <c r="C45" s="11">
        <v>2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M45" s="11">
        <v>2</v>
      </c>
      <c r="N45" s="11">
        <v>2</v>
      </c>
      <c r="O45" s="11">
        <v>2</v>
      </c>
      <c r="P45" s="11">
        <v>2</v>
      </c>
      <c r="Q45" s="11">
        <v>2</v>
      </c>
      <c r="R45" s="11">
        <v>2</v>
      </c>
      <c r="S45" s="11">
        <v>2</v>
      </c>
      <c r="T45" s="11">
        <v>2</v>
      </c>
      <c r="U45" s="11">
        <v>2</v>
      </c>
      <c r="W45" s="196">
        <v>0</v>
      </c>
      <c r="X45" s="196">
        <v>0</v>
      </c>
      <c r="Y45" s="196">
        <v>0</v>
      </c>
      <c r="Z45" s="196">
        <v>0</v>
      </c>
      <c r="AA45" s="196">
        <v>5.2445260259604035E-4</v>
      </c>
      <c r="AB45" s="196">
        <v>6.4691421917453741E-4</v>
      </c>
      <c r="AC45" s="196">
        <v>0</v>
      </c>
      <c r="AD45" s="196">
        <v>6.5257113025319756E-4</v>
      </c>
      <c r="AE45" s="196">
        <v>8.1645983017635535E-4</v>
      </c>
    </row>
    <row r="46" spans="1:31" x14ac:dyDescent="0.25">
      <c r="A46" t="s">
        <v>347</v>
      </c>
      <c r="B46" t="s">
        <v>348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M46" s="11">
        <v>0.1</v>
      </c>
      <c r="N46" s="11">
        <v>0</v>
      </c>
      <c r="O46" s="11">
        <v>0</v>
      </c>
      <c r="P46" s="11">
        <v>0</v>
      </c>
      <c r="Q46" s="11">
        <v>0</v>
      </c>
      <c r="R46" s="11">
        <v>0</v>
      </c>
      <c r="S46" s="11">
        <v>0</v>
      </c>
      <c r="T46" s="11">
        <v>0</v>
      </c>
      <c r="U46" s="11">
        <v>0</v>
      </c>
      <c r="W46" s="196">
        <v>0</v>
      </c>
      <c r="X46" s="196">
        <v>0</v>
      </c>
      <c r="Y46" s="196">
        <v>0</v>
      </c>
      <c r="Z46" s="196">
        <v>0</v>
      </c>
      <c r="AA46" s="196">
        <v>0</v>
      </c>
      <c r="AB46" s="196">
        <v>0</v>
      </c>
      <c r="AC46" s="196">
        <v>0</v>
      </c>
      <c r="AD46" s="196">
        <v>0</v>
      </c>
      <c r="AE46" s="196">
        <v>0</v>
      </c>
    </row>
    <row r="47" spans="1:31" x14ac:dyDescent="0.25">
      <c r="A47" t="s">
        <v>349</v>
      </c>
      <c r="B47" t="s">
        <v>350</v>
      </c>
      <c r="C47" s="11">
        <v>0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M47" s="11">
        <v>0</v>
      </c>
      <c r="N47" s="11">
        <v>0</v>
      </c>
      <c r="O47" s="11">
        <v>0</v>
      </c>
      <c r="P47" s="11">
        <v>0</v>
      </c>
      <c r="Q47" s="11">
        <v>0</v>
      </c>
      <c r="R47" s="11">
        <v>0</v>
      </c>
      <c r="S47" s="11">
        <v>0</v>
      </c>
      <c r="T47" s="11">
        <v>0</v>
      </c>
      <c r="U47" s="11">
        <v>0</v>
      </c>
      <c r="W47" s="196">
        <v>0</v>
      </c>
      <c r="X47" s="196">
        <v>0</v>
      </c>
      <c r="Y47" s="196">
        <v>0</v>
      </c>
      <c r="Z47" s="196">
        <v>0</v>
      </c>
      <c r="AA47" s="196">
        <v>0</v>
      </c>
      <c r="AB47" s="196">
        <v>0</v>
      </c>
      <c r="AC47" s="196">
        <v>0</v>
      </c>
      <c r="AD47" s="196">
        <v>0</v>
      </c>
      <c r="AE47" s="196">
        <v>0</v>
      </c>
    </row>
    <row r="48" spans="1:31" x14ac:dyDescent="0.25">
      <c r="A48" t="s">
        <v>351</v>
      </c>
      <c r="B48" t="s">
        <v>352</v>
      </c>
      <c r="C48" s="11">
        <v>0</v>
      </c>
      <c r="D48" s="11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M48" s="11">
        <v>0</v>
      </c>
      <c r="N48" s="11">
        <v>0</v>
      </c>
      <c r="O48" s="11">
        <v>0</v>
      </c>
      <c r="P48" s="11">
        <v>0</v>
      </c>
      <c r="Q48" s="11">
        <v>0</v>
      </c>
      <c r="R48" s="11">
        <v>0</v>
      </c>
      <c r="S48" s="11">
        <v>0</v>
      </c>
      <c r="T48" s="11">
        <v>0</v>
      </c>
      <c r="U48" s="11">
        <v>0</v>
      </c>
      <c r="W48" s="196">
        <v>0</v>
      </c>
      <c r="X48" s="196">
        <v>0</v>
      </c>
      <c r="Y48" s="196">
        <v>0</v>
      </c>
      <c r="Z48" s="196">
        <v>0</v>
      </c>
      <c r="AA48" s="196">
        <v>0</v>
      </c>
      <c r="AB48" s="196">
        <v>0</v>
      </c>
      <c r="AC48" s="196">
        <v>0</v>
      </c>
      <c r="AD48" s="196">
        <v>0</v>
      </c>
      <c r="AE48" s="196">
        <v>0</v>
      </c>
    </row>
    <row r="49" spans="1:31" x14ac:dyDescent="0.25">
      <c r="A49" t="s">
        <v>353</v>
      </c>
      <c r="B49" t="s">
        <v>354</v>
      </c>
      <c r="C49" s="11">
        <v>0</v>
      </c>
      <c r="D49" s="11">
        <v>0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M49" s="11">
        <v>0</v>
      </c>
      <c r="N49" s="11">
        <v>0</v>
      </c>
      <c r="O49" s="11">
        <v>0</v>
      </c>
      <c r="P49" s="11">
        <v>0</v>
      </c>
      <c r="Q49" s="11">
        <v>0</v>
      </c>
      <c r="R49" s="11">
        <v>0</v>
      </c>
      <c r="S49" s="11">
        <v>0</v>
      </c>
      <c r="T49" s="11">
        <v>0</v>
      </c>
      <c r="U49" s="11">
        <v>0</v>
      </c>
      <c r="W49" s="196">
        <v>0</v>
      </c>
      <c r="X49" s="196">
        <v>0</v>
      </c>
      <c r="Y49" s="196">
        <v>0</v>
      </c>
      <c r="Z49" s="196">
        <v>0</v>
      </c>
      <c r="AA49" s="196">
        <v>0</v>
      </c>
      <c r="AB49" s="196">
        <v>0</v>
      </c>
      <c r="AC49" s="196">
        <v>0</v>
      </c>
      <c r="AD49" s="196">
        <v>0</v>
      </c>
      <c r="AE49" s="196">
        <v>0</v>
      </c>
    </row>
    <row r="50" spans="1:31" x14ac:dyDescent="0.25">
      <c r="A50" t="s">
        <v>355</v>
      </c>
      <c r="B50" t="s">
        <v>356</v>
      </c>
      <c r="C50" s="11">
        <v>0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M50" s="11">
        <v>0</v>
      </c>
      <c r="N50" s="11">
        <v>0</v>
      </c>
      <c r="O50" s="11">
        <v>0</v>
      </c>
      <c r="P50" s="11">
        <v>0</v>
      </c>
      <c r="Q50" s="11">
        <v>0</v>
      </c>
      <c r="R50" s="11">
        <v>0</v>
      </c>
      <c r="S50" s="11">
        <v>0</v>
      </c>
      <c r="T50" s="11">
        <v>0</v>
      </c>
      <c r="U50" s="11">
        <v>0</v>
      </c>
      <c r="W50" s="196">
        <v>0</v>
      </c>
      <c r="X50" s="196">
        <v>0</v>
      </c>
      <c r="Y50" s="196">
        <v>0</v>
      </c>
      <c r="Z50" s="196">
        <v>0</v>
      </c>
      <c r="AA50" s="196">
        <v>0</v>
      </c>
      <c r="AB50" s="196">
        <v>0</v>
      </c>
      <c r="AC50" s="196">
        <v>0</v>
      </c>
      <c r="AD50" s="196">
        <v>0</v>
      </c>
      <c r="AE50" s="196">
        <v>0</v>
      </c>
    </row>
    <row r="51" spans="1:31" x14ac:dyDescent="0.25">
      <c r="A51" t="s">
        <v>357</v>
      </c>
      <c r="B51" t="s">
        <v>358</v>
      </c>
      <c r="C51" s="11">
        <v>0</v>
      </c>
      <c r="D51" s="11">
        <v>0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0</v>
      </c>
      <c r="K51" s="11">
        <v>0</v>
      </c>
      <c r="M51" s="11">
        <v>0</v>
      </c>
      <c r="N51" s="11">
        <v>0</v>
      </c>
      <c r="O51" s="11">
        <v>0</v>
      </c>
      <c r="P51" s="11">
        <v>0</v>
      </c>
      <c r="Q51" s="11">
        <v>0</v>
      </c>
      <c r="R51" s="11">
        <v>0</v>
      </c>
      <c r="S51" s="11">
        <v>0</v>
      </c>
      <c r="T51" s="11">
        <v>0</v>
      </c>
      <c r="U51" s="11">
        <v>0</v>
      </c>
      <c r="W51" s="196">
        <v>0</v>
      </c>
      <c r="X51" s="196">
        <v>0</v>
      </c>
      <c r="Y51" s="196">
        <v>0</v>
      </c>
      <c r="Z51" s="196">
        <v>0</v>
      </c>
      <c r="AA51" s="196">
        <v>0</v>
      </c>
      <c r="AB51" s="196">
        <v>0</v>
      </c>
      <c r="AC51" s="196">
        <v>0</v>
      </c>
      <c r="AD51" s="196">
        <v>0</v>
      </c>
      <c r="AE51" s="196">
        <v>0</v>
      </c>
    </row>
    <row r="52" spans="1:31" x14ac:dyDescent="0.25">
      <c r="A52" t="s">
        <v>359</v>
      </c>
      <c r="B52" t="s">
        <v>360</v>
      </c>
      <c r="C52" s="11">
        <v>0</v>
      </c>
      <c r="D52" s="11">
        <v>0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M52" s="11">
        <v>0</v>
      </c>
      <c r="N52" s="11">
        <v>0</v>
      </c>
      <c r="O52" s="11">
        <v>0</v>
      </c>
      <c r="P52" s="11">
        <v>0</v>
      </c>
      <c r="Q52" s="11">
        <v>0</v>
      </c>
      <c r="R52" s="11">
        <v>0</v>
      </c>
      <c r="S52" s="11">
        <v>0</v>
      </c>
      <c r="T52" s="11">
        <v>0</v>
      </c>
      <c r="U52" s="11">
        <v>0</v>
      </c>
      <c r="W52" s="196">
        <v>0</v>
      </c>
      <c r="X52" s="196">
        <v>0</v>
      </c>
      <c r="Y52" s="196">
        <v>0</v>
      </c>
      <c r="Z52" s="196">
        <v>0</v>
      </c>
      <c r="AA52" s="196">
        <v>0</v>
      </c>
      <c r="AB52" s="196">
        <v>0</v>
      </c>
      <c r="AC52" s="196">
        <v>0</v>
      </c>
      <c r="AD52" s="196">
        <v>0</v>
      </c>
      <c r="AE52" s="196">
        <v>0</v>
      </c>
    </row>
    <row r="53" spans="1:31" x14ac:dyDescent="0.25">
      <c r="A53" t="s">
        <v>361</v>
      </c>
      <c r="B53" t="s">
        <v>362</v>
      </c>
      <c r="C53" s="11">
        <v>0</v>
      </c>
      <c r="D53" s="11">
        <v>0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0</v>
      </c>
      <c r="K53" s="11">
        <v>0</v>
      </c>
      <c r="M53" s="11">
        <v>0</v>
      </c>
      <c r="N53" s="11">
        <v>0</v>
      </c>
      <c r="O53" s="11">
        <v>0</v>
      </c>
      <c r="P53" s="11">
        <v>0</v>
      </c>
      <c r="Q53" s="11">
        <v>0</v>
      </c>
      <c r="R53" s="11">
        <v>0</v>
      </c>
      <c r="S53" s="11">
        <v>0</v>
      </c>
      <c r="T53" s="11">
        <v>0</v>
      </c>
      <c r="U53" s="11">
        <v>0</v>
      </c>
      <c r="W53" s="196">
        <v>0</v>
      </c>
      <c r="X53" s="196">
        <v>0</v>
      </c>
      <c r="Y53" s="196">
        <v>0</v>
      </c>
      <c r="Z53" s="196">
        <v>0</v>
      </c>
      <c r="AA53" s="196">
        <v>0</v>
      </c>
      <c r="AB53" s="196">
        <v>0</v>
      </c>
      <c r="AC53" s="196">
        <v>0</v>
      </c>
      <c r="AD53" s="196">
        <v>0</v>
      </c>
      <c r="AE53" s="196">
        <v>0</v>
      </c>
    </row>
    <row r="54" spans="1:31" x14ac:dyDescent="0.25">
      <c r="A54" t="s">
        <v>363</v>
      </c>
      <c r="B54" t="s">
        <v>364</v>
      </c>
      <c r="C54" s="11">
        <v>0</v>
      </c>
      <c r="D54" s="11">
        <v>0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M54" s="11">
        <v>0</v>
      </c>
      <c r="N54" s="11">
        <v>0</v>
      </c>
      <c r="O54" s="11">
        <v>0</v>
      </c>
      <c r="P54" s="11">
        <v>0</v>
      </c>
      <c r="Q54" s="11">
        <v>0</v>
      </c>
      <c r="R54" s="11">
        <v>0</v>
      </c>
      <c r="S54" s="11">
        <v>0</v>
      </c>
      <c r="T54" s="11">
        <v>0</v>
      </c>
      <c r="U54" s="11">
        <v>0</v>
      </c>
      <c r="W54" s="196">
        <v>0</v>
      </c>
      <c r="X54" s="196">
        <v>0</v>
      </c>
      <c r="Y54" s="196">
        <v>0</v>
      </c>
      <c r="Z54" s="196">
        <v>0</v>
      </c>
      <c r="AA54" s="196">
        <v>0</v>
      </c>
      <c r="AB54" s="196">
        <v>0</v>
      </c>
      <c r="AC54" s="196">
        <v>0</v>
      </c>
      <c r="AD54" s="196">
        <v>0</v>
      </c>
      <c r="AE54" s="196">
        <v>0</v>
      </c>
    </row>
    <row r="56" spans="1:31" x14ac:dyDescent="0.25">
      <c r="U56" s="11"/>
    </row>
    <row r="57" spans="1:31" x14ac:dyDescent="0.25">
      <c r="U57" s="11"/>
    </row>
    <row r="58" spans="1:31" x14ac:dyDescent="0.25">
      <c r="U58" s="11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8"/>
  <dimension ref="A1:Y47"/>
  <sheetViews>
    <sheetView workbookViewId="0"/>
  </sheetViews>
  <sheetFormatPr defaultColWidth="8.6328125" defaultRowHeight="12.5" x14ac:dyDescent="0.25"/>
  <cols>
    <col min="1" max="1" width="13" style="102" customWidth="1"/>
    <col min="2" max="2" width="5" style="102" bestFit="1" customWidth="1"/>
    <col min="3" max="4" width="14.6328125" style="102" bestFit="1" customWidth="1"/>
    <col min="5" max="5" width="5.08984375" style="102" customWidth="1"/>
    <col min="6" max="7" width="15.453125" style="102" bestFit="1" customWidth="1"/>
    <col min="8" max="8" width="4" style="102" customWidth="1"/>
    <col min="9" max="9" width="12" style="102" bestFit="1" customWidth="1"/>
    <col min="10" max="12" width="11.90625" style="102" customWidth="1"/>
    <col min="13" max="16384" width="8.6328125" style="102"/>
  </cols>
  <sheetData>
    <row r="1" spans="1:25" ht="14.5" x14ac:dyDescent="0.35">
      <c r="A1" s="142" t="s">
        <v>840</v>
      </c>
      <c r="B1" s="142"/>
    </row>
    <row r="2" spans="1:25" ht="14.5" x14ac:dyDescent="0.35">
      <c r="A2" s="142"/>
      <c r="B2" s="142"/>
    </row>
    <row r="3" spans="1:25" ht="13" x14ac:dyDescent="0.25">
      <c r="A3" s="202"/>
      <c r="B3" s="202"/>
      <c r="C3" s="203" t="s">
        <v>367</v>
      </c>
      <c r="D3" s="203" t="s">
        <v>367</v>
      </c>
      <c r="E3" s="203"/>
      <c r="F3" s="203" t="s">
        <v>367</v>
      </c>
      <c r="G3" s="203" t="s">
        <v>367</v>
      </c>
      <c r="H3" s="203"/>
      <c r="I3" s="192" t="s">
        <v>368</v>
      </c>
      <c r="J3" s="192" t="s">
        <v>368</v>
      </c>
      <c r="K3" s="192" t="s">
        <v>368</v>
      </c>
      <c r="O3" s="156"/>
      <c r="P3" s="156"/>
      <c r="Q3" s="156"/>
      <c r="R3" s="156"/>
      <c r="S3" s="156"/>
      <c r="T3" s="156"/>
      <c r="U3" s="156"/>
      <c r="V3" s="156"/>
      <c r="W3" s="156"/>
      <c r="X3" s="156"/>
      <c r="Y3" s="156"/>
    </row>
    <row r="4" spans="1:25" ht="14.5" x14ac:dyDescent="0.25">
      <c r="A4" s="200" t="s">
        <v>53</v>
      </c>
      <c r="B4" s="200" t="s">
        <v>109</v>
      </c>
      <c r="C4" s="200" t="s">
        <v>835</v>
      </c>
      <c r="D4" s="200" t="s">
        <v>835</v>
      </c>
      <c r="E4" s="200"/>
      <c r="F4" s="200" t="s">
        <v>836</v>
      </c>
      <c r="G4" s="200" t="s">
        <v>836</v>
      </c>
      <c r="H4" s="200"/>
      <c r="I4" s="192" t="s">
        <v>369</v>
      </c>
      <c r="J4" s="192" t="s">
        <v>369</v>
      </c>
      <c r="K4" s="192" t="s">
        <v>369</v>
      </c>
    </row>
    <row r="5" spans="1:25" ht="14.5" x14ac:dyDescent="0.25">
      <c r="A5" s="200"/>
      <c r="B5" s="200"/>
      <c r="C5" s="200" t="s">
        <v>838</v>
      </c>
      <c r="D5" s="200" t="s">
        <v>837</v>
      </c>
      <c r="E5" s="200"/>
      <c r="F5" s="200" t="s">
        <v>838</v>
      </c>
      <c r="G5" s="200" t="s">
        <v>837</v>
      </c>
      <c r="H5" s="200"/>
      <c r="I5" s="200" t="s">
        <v>838</v>
      </c>
      <c r="J5" s="200" t="s">
        <v>837</v>
      </c>
      <c r="K5" s="192" t="s">
        <v>839</v>
      </c>
    </row>
    <row r="6" spans="1:25" ht="14.5" x14ac:dyDescent="0.25">
      <c r="A6" s="200"/>
      <c r="B6" s="200"/>
      <c r="C6" s="201"/>
      <c r="D6" s="201"/>
      <c r="E6" s="201"/>
      <c r="F6" s="201"/>
      <c r="G6" s="201"/>
      <c r="H6" s="201"/>
      <c r="I6" s="192"/>
    </row>
    <row r="7" spans="1:25" ht="14.5" x14ac:dyDescent="0.25">
      <c r="A7" s="200"/>
      <c r="B7" s="200">
        <v>2014</v>
      </c>
      <c r="C7" s="205">
        <v>25.052219999999995</v>
      </c>
      <c r="D7" s="205"/>
      <c r="E7" s="205"/>
      <c r="F7" s="205">
        <v>19.511700000000001</v>
      </c>
      <c r="G7" s="205"/>
      <c r="H7" s="205"/>
      <c r="I7" s="206">
        <f t="shared" ref="I7:J11" si="0">F7+C7</f>
        <v>44.563919999999996</v>
      </c>
      <c r="J7" s="206">
        <f t="shared" si="0"/>
        <v>0</v>
      </c>
      <c r="K7" s="284">
        <f>I7+J7</f>
        <v>44.563919999999996</v>
      </c>
    </row>
    <row r="8" spans="1:25" ht="14.5" x14ac:dyDescent="0.25">
      <c r="A8" s="200"/>
      <c r="B8" s="200">
        <v>2015</v>
      </c>
      <c r="C8" s="205">
        <v>33.055250000000001</v>
      </c>
      <c r="D8" s="205"/>
      <c r="E8" s="205"/>
      <c r="F8" s="205">
        <v>23.763492000000003</v>
      </c>
      <c r="G8" s="205"/>
      <c r="H8" s="205"/>
      <c r="I8" s="206">
        <f t="shared" si="0"/>
        <v>56.818742</v>
      </c>
      <c r="J8" s="206">
        <f t="shared" si="0"/>
        <v>0</v>
      </c>
      <c r="K8" s="284">
        <f>I8+J8</f>
        <v>56.818742</v>
      </c>
    </row>
    <row r="9" spans="1:25" ht="14.5" x14ac:dyDescent="0.25">
      <c r="A9" s="200" t="s">
        <v>267</v>
      </c>
      <c r="B9" s="200">
        <v>2016</v>
      </c>
      <c r="C9" s="205">
        <v>39.130977999999999</v>
      </c>
      <c r="D9" s="205"/>
      <c r="E9" s="205"/>
      <c r="F9" s="205">
        <v>83.332539199999999</v>
      </c>
      <c r="G9" s="205"/>
      <c r="H9" s="205"/>
      <c r="I9" s="206">
        <f t="shared" si="0"/>
        <v>122.4635172</v>
      </c>
      <c r="J9" s="206">
        <f t="shared" si="0"/>
        <v>0</v>
      </c>
      <c r="K9" s="284">
        <f>I9+J9</f>
        <v>122.4635172</v>
      </c>
    </row>
    <row r="10" spans="1:25" ht="14.5" x14ac:dyDescent="0.25">
      <c r="A10" s="200"/>
      <c r="B10" s="200">
        <v>2017</v>
      </c>
      <c r="C10" s="205">
        <v>89.307389000762925</v>
      </c>
      <c r="D10" s="205"/>
      <c r="E10" s="205"/>
      <c r="F10" s="205">
        <v>99.201959249542227</v>
      </c>
      <c r="G10" s="205"/>
      <c r="H10" s="205"/>
      <c r="I10" s="206">
        <f t="shared" si="0"/>
        <v>188.50934825030515</v>
      </c>
      <c r="J10" s="206">
        <f t="shared" si="0"/>
        <v>0</v>
      </c>
      <c r="K10" s="284">
        <f>I10+J10</f>
        <v>188.50934825030515</v>
      </c>
    </row>
    <row r="11" spans="1:25" ht="14.5" x14ac:dyDescent="0.25">
      <c r="A11" s="200"/>
      <c r="B11" s="200">
        <v>2018</v>
      </c>
      <c r="C11" s="205">
        <v>131.35603750059997</v>
      </c>
      <c r="D11" s="205">
        <v>19.071799999999996</v>
      </c>
      <c r="E11" s="205"/>
      <c r="F11" s="205">
        <v>96.780889997599971</v>
      </c>
      <c r="G11" s="205">
        <v>36.380295000000004</v>
      </c>
      <c r="H11" s="205"/>
      <c r="I11" s="206">
        <f t="shared" si="0"/>
        <v>228.13692749819995</v>
      </c>
      <c r="J11" s="206">
        <f t="shared" si="0"/>
        <v>55.452095</v>
      </c>
      <c r="K11" s="284">
        <f>I11+J11</f>
        <v>283.58902249819994</v>
      </c>
    </row>
    <row r="12" spans="1:25" ht="14.5" x14ac:dyDescent="0.25">
      <c r="A12" s="204"/>
      <c r="B12" s="201"/>
      <c r="C12" s="201"/>
      <c r="D12" s="201"/>
      <c r="E12" s="201"/>
      <c r="F12" s="201"/>
      <c r="G12" s="201"/>
      <c r="H12" s="201"/>
      <c r="I12" s="192"/>
    </row>
    <row r="13" spans="1:25" ht="14.5" x14ac:dyDescent="0.25">
      <c r="A13" s="200"/>
      <c r="B13" s="200">
        <v>2014</v>
      </c>
      <c r="C13" s="205">
        <v>66.673449999999988</v>
      </c>
      <c r="D13" s="205"/>
      <c r="E13" s="205"/>
      <c r="F13" s="205">
        <v>29.202449999999995</v>
      </c>
      <c r="G13" s="205"/>
      <c r="H13" s="205"/>
      <c r="I13" s="206">
        <f t="shared" ref="I13:J17" si="1">F13+C13</f>
        <v>95.875899999999987</v>
      </c>
      <c r="J13" s="206">
        <f t="shared" si="1"/>
        <v>0</v>
      </c>
      <c r="K13" s="284">
        <f>I13+J13</f>
        <v>95.875899999999987</v>
      </c>
    </row>
    <row r="14" spans="1:25" ht="14.5" x14ac:dyDescent="0.25">
      <c r="A14" s="200"/>
      <c r="B14" s="200">
        <v>2015</v>
      </c>
      <c r="C14" s="205">
        <v>65.027284999999978</v>
      </c>
      <c r="D14" s="205"/>
      <c r="E14" s="205"/>
      <c r="F14" s="205">
        <v>44.562559999999998</v>
      </c>
      <c r="G14" s="205"/>
      <c r="H14" s="205"/>
      <c r="I14" s="206">
        <f t="shared" si="1"/>
        <v>109.58984499999997</v>
      </c>
      <c r="J14" s="206">
        <f t="shared" si="1"/>
        <v>0</v>
      </c>
      <c r="K14" s="284">
        <f>I14+J14</f>
        <v>109.58984499999997</v>
      </c>
    </row>
    <row r="15" spans="1:25" ht="14.5" x14ac:dyDescent="0.25">
      <c r="A15" s="200" t="s">
        <v>243</v>
      </c>
      <c r="B15" s="200">
        <v>2016</v>
      </c>
      <c r="C15" s="205">
        <v>75.890290000000007</v>
      </c>
      <c r="D15" s="205"/>
      <c r="E15" s="205"/>
      <c r="F15" s="205">
        <v>66.924159999999986</v>
      </c>
      <c r="G15" s="205"/>
      <c r="H15" s="205"/>
      <c r="I15" s="206">
        <f t="shared" si="1"/>
        <v>142.81444999999999</v>
      </c>
      <c r="J15" s="206">
        <f t="shared" si="1"/>
        <v>0</v>
      </c>
      <c r="K15" s="284">
        <f>I15+J15</f>
        <v>142.81444999999999</v>
      </c>
    </row>
    <row r="16" spans="1:25" ht="14.5" x14ac:dyDescent="0.25">
      <c r="A16" s="200"/>
      <c r="B16" s="200">
        <v>2017</v>
      </c>
      <c r="C16" s="205">
        <v>98.726169967241248</v>
      </c>
      <c r="D16" s="205"/>
      <c r="E16" s="205"/>
      <c r="F16" s="205">
        <v>81.44831500324247</v>
      </c>
      <c r="G16" s="205"/>
      <c r="H16" s="205"/>
      <c r="I16" s="206">
        <f t="shared" si="1"/>
        <v>180.17448497048372</v>
      </c>
      <c r="J16" s="206">
        <f t="shared" si="1"/>
        <v>0</v>
      </c>
      <c r="K16" s="284">
        <f>I16+J16</f>
        <v>180.17448497048372</v>
      </c>
    </row>
    <row r="17" spans="1:11" ht="14.5" x14ac:dyDescent="0.25">
      <c r="A17" s="200"/>
      <c r="B17" s="200">
        <v>2018</v>
      </c>
      <c r="C17" s="205">
        <v>138.14305501430002</v>
      </c>
      <c r="D17" s="205">
        <v>2.2179899951999995</v>
      </c>
      <c r="E17" s="205"/>
      <c r="F17" s="205">
        <v>89.124744948900002</v>
      </c>
      <c r="G17" s="205">
        <v>2.7054000121999997</v>
      </c>
      <c r="H17" s="205"/>
      <c r="I17" s="206">
        <f t="shared" si="1"/>
        <v>227.26779996320002</v>
      </c>
      <c r="J17" s="206">
        <f t="shared" si="1"/>
        <v>4.9233900073999992</v>
      </c>
      <c r="K17" s="284">
        <f>I17+J17</f>
        <v>232.19118997060002</v>
      </c>
    </row>
    <row r="18" spans="1:11" ht="14.5" x14ac:dyDescent="0.25">
      <c r="A18" s="201"/>
      <c r="B18" s="201"/>
      <c r="C18" s="205"/>
      <c r="D18" s="205"/>
      <c r="E18" s="205"/>
      <c r="F18" s="205"/>
      <c r="G18" s="205"/>
      <c r="H18" s="205"/>
      <c r="I18" s="192"/>
    </row>
    <row r="19" spans="1:11" ht="14.5" x14ac:dyDescent="0.25">
      <c r="A19" s="200"/>
      <c r="B19" s="200">
        <v>2014</v>
      </c>
      <c r="C19" s="205">
        <v>79.966380000000015</v>
      </c>
      <c r="D19" s="205"/>
      <c r="E19" s="205"/>
      <c r="F19" s="205">
        <v>65.174700000000001</v>
      </c>
      <c r="G19" s="205"/>
      <c r="H19" s="205"/>
      <c r="I19" s="206">
        <f t="shared" ref="I19:J23" si="2">F19+C19</f>
        <v>145.14108000000002</v>
      </c>
      <c r="J19" s="206">
        <f t="shared" si="2"/>
        <v>0</v>
      </c>
      <c r="K19" s="284">
        <f>I19+J19</f>
        <v>145.14108000000002</v>
      </c>
    </row>
    <row r="20" spans="1:11" ht="14.5" x14ac:dyDescent="0.25">
      <c r="A20" s="200"/>
      <c r="B20" s="200">
        <v>2015</v>
      </c>
      <c r="C20" s="205">
        <v>105.119432</v>
      </c>
      <c r="D20" s="205"/>
      <c r="E20" s="205"/>
      <c r="F20" s="205">
        <v>58.229665999999995</v>
      </c>
      <c r="G20" s="205"/>
      <c r="H20" s="205"/>
      <c r="I20" s="206">
        <f t="shared" si="2"/>
        <v>163.349098</v>
      </c>
      <c r="J20" s="206">
        <f t="shared" si="2"/>
        <v>0</v>
      </c>
      <c r="K20" s="284">
        <f>I20+J20</f>
        <v>163.349098</v>
      </c>
    </row>
    <row r="21" spans="1:11" ht="14.5" x14ac:dyDescent="0.25">
      <c r="A21" s="200" t="s">
        <v>266</v>
      </c>
      <c r="B21" s="200">
        <v>2016</v>
      </c>
      <c r="C21" s="205">
        <v>90.311881999999983</v>
      </c>
      <c r="D21" s="205"/>
      <c r="E21" s="205"/>
      <c r="F21" s="205">
        <v>39.756319000000005</v>
      </c>
      <c r="G21" s="205"/>
      <c r="H21" s="205"/>
      <c r="I21" s="206">
        <f t="shared" si="2"/>
        <v>130.06820099999999</v>
      </c>
      <c r="J21" s="206">
        <f t="shared" si="2"/>
        <v>0</v>
      </c>
      <c r="K21" s="284">
        <f>I21+J21</f>
        <v>130.06820099999999</v>
      </c>
    </row>
    <row r="22" spans="1:11" ht="14.5" x14ac:dyDescent="0.25">
      <c r="A22" s="200"/>
      <c r="B22" s="200">
        <v>2017</v>
      </c>
      <c r="C22" s="205">
        <v>74.770107979254732</v>
      </c>
      <c r="D22" s="205"/>
      <c r="E22" s="205"/>
      <c r="F22" s="205">
        <v>36.100360000000002</v>
      </c>
      <c r="G22" s="205"/>
      <c r="H22" s="205"/>
      <c r="I22" s="206">
        <f t="shared" si="2"/>
        <v>110.87046797925473</v>
      </c>
      <c r="J22" s="206">
        <f t="shared" si="2"/>
        <v>0</v>
      </c>
      <c r="K22" s="284">
        <f>I22+J22</f>
        <v>110.87046797925473</v>
      </c>
    </row>
    <row r="23" spans="1:11" ht="14.5" x14ac:dyDescent="0.25">
      <c r="A23" s="200"/>
      <c r="B23" s="200">
        <v>2018</v>
      </c>
      <c r="C23" s="205">
        <v>57.841993004510002</v>
      </c>
      <c r="D23" s="205">
        <v>0.40579999999999999</v>
      </c>
      <c r="E23" s="205"/>
      <c r="F23" s="205">
        <v>27.072490002399999</v>
      </c>
      <c r="G23" s="205">
        <v>0.34844999999999998</v>
      </c>
      <c r="H23" s="205"/>
      <c r="I23" s="206">
        <f t="shared" si="2"/>
        <v>84.914483006910004</v>
      </c>
      <c r="J23" s="206">
        <f t="shared" si="2"/>
        <v>0.75424999999999998</v>
      </c>
      <c r="K23" s="284">
        <f>I23+J23</f>
        <v>85.668733006910003</v>
      </c>
    </row>
    <row r="24" spans="1:11" ht="14.5" x14ac:dyDescent="0.25">
      <c r="A24" s="200"/>
      <c r="B24" s="200"/>
      <c r="C24" s="205"/>
      <c r="D24" s="205"/>
      <c r="E24" s="205"/>
      <c r="F24" s="205"/>
      <c r="G24" s="205"/>
      <c r="H24" s="205"/>
      <c r="I24" s="192"/>
    </row>
    <row r="25" spans="1:11" ht="14.5" x14ac:dyDescent="0.25">
      <c r="A25" s="200"/>
      <c r="B25" s="200">
        <v>2014</v>
      </c>
      <c r="C25" s="205">
        <v>0</v>
      </c>
      <c r="D25" s="205"/>
      <c r="E25" s="205"/>
      <c r="F25" s="205">
        <v>0</v>
      </c>
      <c r="G25" s="205"/>
      <c r="H25" s="205"/>
      <c r="I25" s="206">
        <f t="shared" ref="I25:J29" si="3">F25+C25</f>
        <v>0</v>
      </c>
      <c r="J25" s="206">
        <f t="shared" si="3"/>
        <v>0</v>
      </c>
      <c r="K25" s="284">
        <f>I25+J25</f>
        <v>0</v>
      </c>
    </row>
    <row r="26" spans="1:11" ht="14.5" x14ac:dyDescent="0.25">
      <c r="A26" s="200"/>
      <c r="B26" s="200">
        <v>2015</v>
      </c>
      <c r="C26" s="205">
        <v>1.1867400000000004</v>
      </c>
      <c r="D26" s="205"/>
      <c r="E26" s="205"/>
      <c r="F26" s="205">
        <v>5.3023999999999996</v>
      </c>
      <c r="G26" s="205"/>
      <c r="H26" s="205"/>
      <c r="I26" s="206">
        <f t="shared" si="3"/>
        <v>6.4891399999999999</v>
      </c>
      <c r="J26" s="206">
        <f t="shared" si="3"/>
        <v>0</v>
      </c>
      <c r="K26" s="284">
        <f>I26+J26</f>
        <v>6.4891399999999999</v>
      </c>
    </row>
    <row r="27" spans="1:11" ht="14.5" x14ac:dyDescent="0.25">
      <c r="A27" s="200" t="s">
        <v>268</v>
      </c>
      <c r="B27" s="200">
        <v>2016</v>
      </c>
      <c r="C27" s="205">
        <v>6.3053499999999998</v>
      </c>
      <c r="D27" s="205"/>
      <c r="E27" s="205"/>
      <c r="F27" s="205">
        <v>6.6378149999999989</v>
      </c>
      <c r="G27" s="205"/>
      <c r="H27" s="205"/>
      <c r="I27" s="206">
        <f t="shared" si="3"/>
        <v>12.943164999999999</v>
      </c>
      <c r="J27" s="206">
        <f t="shared" si="3"/>
        <v>0</v>
      </c>
      <c r="K27" s="284">
        <f>I27+J27</f>
        <v>12.943164999999999</v>
      </c>
    </row>
    <row r="28" spans="1:11" ht="14.5" x14ac:dyDescent="0.25">
      <c r="A28" s="200"/>
      <c r="B28" s="200">
        <v>2017</v>
      </c>
      <c r="C28" s="205">
        <v>9.9459299982452372</v>
      </c>
      <c r="D28" s="205"/>
      <c r="E28" s="205"/>
      <c r="F28" s="205">
        <v>8.9364249991607672</v>
      </c>
      <c r="G28" s="205"/>
      <c r="H28" s="205"/>
      <c r="I28" s="206">
        <f t="shared" si="3"/>
        <v>18.882354997406004</v>
      </c>
      <c r="J28" s="206">
        <f t="shared" si="3"/>
        <v>0</v>
      </c>
      <c r="K28" s="284">
        <f>I28+J28</f>
        <v>18.882354997406004</v>
      </c>
    </row>
    <row r="29" spans="1:11" ht="14.5" x14ac:dyDescent="0.25">
      <c r="A29" s="200"/>
      <c r="B29" s="200">
        <v>2018</v>
      </c>
      <c r="C29" s="205">
        <v>8.1849299999999996</v>
      </c>
      <c r="D29" s="205"/>
      <c r="E29" s="205"/>
      <c r="F29" s="205">
        <v>19.374694304529999</v>
      </c>
      <c r="G29" s="205"/>
      <c r="H29" s="205"/>
      <c r="I29" s="206">
        <f t="shared" si="3"/>
        <v>27.559624304529997</v>
      </c>
      <c r="J29" s="206">
        <f t="shared" si="3"/>
        <v>0</v>
      </c>
      <c r="K29" s="284">
        <f>I29+J29</f>
        <v>27.559624304529997</v>
      </c>
    </row>
    <row r="30" spans="1:11" ht="14.5" x14ac:dyDescent="0.25">
      <c r="A30" s="204"/>
      <c r="B30" s="201"/>
      <c r="C30" s="201"/>
      <c r="D30" s="201"/>
      <c r="E30" s="201"/>
      <c r="F30" s="201"/>
      <c r="G30" s="201"/>
      <c r="H30" s="201"/>
      <c r="I30" s="192"/>
    </row>
    <row r="31" spans="1:11" ht="14.5" x14ac:dyDescent="0.25">
      <c r="A31" s="200"/>
      <c r="B31" s="200">
        <v>2014</v>
      </c>
      <c r="C31" s="205">
        <v>5.7579999999999991</v>
      </c>
      <c r="D31" s="205"/>
      <c r="E31" s="205"/>
      <c r="F31" s="205">
        <v>4.2050000000000001</v>
      </c>
      <c r="G31" s="205"/>
      <c r="H31" s="205"/>
      <c r="I31" s="206">
        <f t="shared" ref="I31:J35" si="4">F31+C31</f>
        <v>9.9629999999999992</v>
      </c>
      <c r="J31" s="206">
        <f t="shared" si="4"/>
        <v>0</v>
      </c>
      <c r="K31" s="284">
        <f>I31+J31</f>
        <v>9.9629999999999992</v>
      </c>
    </row>
    <row r="32" spans="1:11" ht="14.5" x14ac:dyDescent="0.25">
      <c r="A32" s="200"/>
      <c r="B32" s="200">
        <v>2015</v>
      </c>
      <c r="C32" s="205">
        <v>9.5540000000000003</v>
      </c>
      <c r="D32" s="205"/>
      <c r="E32" s="205"/>
      <c r="F32" s="205">
        <v>0</v>
      </c>
      <c r="G32" s="205"/>
      <c r="H32" s="205"/>
      <c r="I32" s="206">
        <f t="shared" si="4"/>
        <v>9.5540000000000003</v>
      </c>
      <c r="J32" s="206">
        <f t="shared" si="4"/>
        <v>0</v>
      </c>
      <c r="K32" s="284">
        <f>I32+J32</f>
        <v>9.5540000000000003</v>
      </c>
    </row>
    <row r="33" spans="1:11" ht="14.5" x14ac:dyDescent="0.25">
      <c r="A33" s="200" t="s">
        <v>269</v>
      </c>
      <c r="B33" s="200">
        <v>2016</v>
      </c>
      <c r="C33" s="205">
        <v>1.4079999999999999</v>
      </c>
      <c r="D33" s="205"/>
      <c r="E33" s="205"/>
      <c r="F33" s="205">
        <v>0.95220000000000005</v>
      </c>
      <c r="G33" s="205"/>
      <c r="H33" s="205"/>
      <c r="I33" s="206">
        <f t="shared" si="4"/>
        <v>2.3601999999999999</v>
      </c>
      <c r="J33" s="206">
        <f t="shared" si="4"/>
        <v>0</v>
      </c>
      <c r="K33" s="284">
        <f>I33+J33</f>
        <v>2.3601999999999999</v>
      </c>
    </row>
    <row r="34" spans="1:11" ht="14.5" x14ac:dyDescent="0.25">
      <c r="A34" s="200"/>
      <c r="B34" s="200">
        <v>2017</v>
      </c>
      <c r="C34" s="205">
        <v>0.74419999999999997</v>
      </c>
      <c r="D34" s="205"/>
      <c r="E34" s="205"/>
      <c r="F34" s="205">
        <v>8.0599999999999991E-2</v>
      </c>
      <c r="G34" s="205"/>
      <c r="H34" s="205"/>
      <c r="I34" s="206">
        <f t="shared" si="4"/>
        <v>0.82479999999999998</v>
      </c>
      <c r="J34" s="206">
        <f t="shared" si="4"/>
        <v>0</v>
      </c>
      <c r="K34" s="284">
        <f>I34+J34</f>
        <v>0.82479999999999998</v>
      </c>
    </row>
    <row r="35" spans="1:11" ht="14.5" x14ac:dyDescent="0.25">
      <c r="A35" s="200"/>
      <c r="B35" s="200">
        <v>2018</v>
      </c>
      <c r="C35" s="205">
        <v>0.58479999999999999</v>
      </c>
      <c r="D35" s="205"/>
      <c r="E35" s="205"/>
      <c r="F35" s="205">
        <v>0.64510000000000001</v>
      </c>
      <c r="G35" s="205"/>
      <c r="H35" s="205"/>
      <c r="I35" s="206">
        <f t="shared" si="4"/>
        <v>1.2299</v>
      </c>
      <c r="J35" s="206">
        <f t="shared" si="4"/>
        <v>0</v>
      </c>
      <c r="K35" s="284">
        <f>I35+J35</f>
        <v>1.2299</v>
      </c>
    </row>
    <row r="36" spans="1:11" ht="14.5" x14ac:dyDescent="0.25">
      <c r="A36" s="200"/>
      <c r="B36" s="200"/>
      <c r="C36" s="205"/>
      <c r="D36" s="205"/>
      <c r="E36" s="205"/>
      <c r="F36" s="205"/>
      <c r="G36" s="205"/>
      <c r="H36" s="205"/>
      <c r="I36" s="192"/>
    </row>
    <row r="37" spans="1:11" ht="14.5" x14ac:dyDescent="0.25">
      <c r="A37" s="200"/>
      <c r="B37" s="200">
        <v>2014</v>
      </c>
      <c r="C37" s="205">
        <v>1.7830000000000001</v>
      </c>
      <c r="D37" s="205"/>
      <c r="E37" s="205"/>
      <c r="F37" s="205">
        <v>1.8368</v>
      </c>
      <c r="G37" s="205"/>
      <c r="H37" s="205"/>
      <c r="I37" s="206">
        <f t="shared" ref="I37:J41" si="5">F37+C37</f>
        <v>3.6198000000000001</v>
      </c>
      <c r="J37" s="206">
        <f t="shared" si="5"/>
        <v>0</v>
      </c>
      <c r="K37" s="284">
        <f>I37+J37</f>
        <v>3.6198000000000001</v>
      </c>
    </row>
    <row r="38" spans="1:11" ht="14.5" x14ac:dyDescent="0.25">
      <c r="A38" s="200"/>
      <c r="B38" s="200">
        <v>2015</v>
      </c>
      <c r="C38" s="205">
        <v>3.169</v>
      </c>
      <c r="D38" s="205"/>
      <c r="E38" s="205"/>
      <c r="F38" s="205">
        <v>0.49199999999999999</v>
      </c>
      <c r="G38" s="205"/>
      <c r="H38" s="205"/>
      <c r="I38" s="206">
        <f t="shared" si="5"/>
        <v>3.661</v>
      </c>
      <c r="J38" s="206">
        <f t="shared" si="5"/>
        <v>0</v>
      </c>
      <c r="K38" s="284">
        <f>I38+J38</f>
        <v>3.661</v>
      </c>
    </row>
    <row r="39" spans="1:11" ht="14.5" x14ac:dyDescent="0.25">
      <c r="A39" s="200" t="s">
        <v>366</v>
      </c>
      <c r="B39" s="200">
        <v>2016</v>
      </c>
      <c r="C39" s="205">
        <v>0.84499999999999997</v>
      </c>
      <c r="D39" s="205"/>
      <c r="E39" s="205"/>
      <c r="F39" s="205">
        <v>0.03</v>
      </c>
      <c r="G39" s="205"/>
      <c r="H39" s="205"/>
      <c r="I39" s="206">
        <f t="shared" si="5"/>
        <v>0.875</v>
      </c>
      <c r="J39" s="206">
        <f t="shared" si="5"/>
        <v>0</v>
      </c>
      <c r="K39" s="284">
        <f>I39+J39</f>
        <v>0.875</v>
      </c>
    </row>
    <row r="40" spans="1:11" ht="14.5" x14ac:dyDescent="0.25">
      <c r="A40" s="200"/>
      <c r="B40" s="200">
        <v>2017</v>
      </c>
      <c r="C40" s="205">
        <v>0.17899999999999999</v>
      </c>
      <c r="D40" s="205"/>
      <c r="E40" s="205"/>
      <c r="F40" s="205">
        <v>1.4E-2</v>
      </c>
      <c r="G40" s="205"/>
      <c r="H40" s="205"/>
      <c r="I40" s="206">
        <f t="shared" si="5"/>
        <v>0.193</v>
      </c>
      <c r="J40" s="206">
        <f t="shared" si="5"/>
        <v>0</v>
      </c>
      <c r="K40" s="284">
        <f>I40+J40</f>
        <v>0.193</v>
      </c>
    </row>
    <row r="41" spans="1:11" ht="14.5" x14ac:dyDescent="0.25">
      <c r="A41" s="200"/>
      <c r="B41" s="200">
        <v>2018</v>
      </c>
      <c r="C41" s="205">
        <v>8.2999999999999963E-2</v>
      </c>
      <c r="D41" s="205"/>
      <c r="E41" s="205"/>
      <c r="F41" s="205">
        <v>0.73599999999999999</v>
      </c>
      <c r="G41" s="205"/>
      <c r="H41" s="205"/>
      <c r="I41" s="206">
        <f t="shared" si="5"/>
        <v>0.81899999999999995</v>
      </c>
      <c r="J41" s="206">
        <f t="shared" si="5"/>
        <v>0</v>
      </c>
      <c r="K41" s="284">
        <f>I41+J41</f>
        <v>0.81899999999999995</v>
      </c>
    </row>
    <row r="42" spans="1:11" ht="14.5" x14ac:dyDescent="0.25">
      <c r="A42" s="201"/>
      <c r="B42" s="201"/>
      <c r="C42" s="205"/>
      <c r="D42" s="205"/>
      <c r="E42" s="205"/>
      <c r="F42" s="205"/>
      <c r="G42" s="205"/>
      <c r="H42" s="205"/>
      <c r="I42" s="192"/>
    </row>
    <row r="43" spans="1:11" ht="14.5" x14ac:dyDescent="0.25">
      <c r="A43" s="200"/>
      <c r="B43" s="200">
        <v>2014</v>
      </c>
      <c r="C43" s="205">
        <v>18.348439999999997</v>
      </c>
      <c r="D43" s="205"/>
      <c r="E43" s="205"/>
      <c r="F43" s="205">
        <v>7.0575500000000009</v>
      </c>
      <c r="G43" s="205"/>
      <c r="H43" s="205"/>
      <c r="I43" s="206">
        <f t="shared" ref="I43:J47" si="6">F43+C43</f>
        <v>25.405989999999996</v>
      </c>
      <c r="J43" s="206">
        <f t="shared" si="6"/>
        <v>0</v>
      </c>
      <c r="K43" s="284">
        <f>I43+J43</f>
        <v>25.405989999999996</v>
      </c>
    </row>
    <row r="44" spans="1:11" ht="14.5" x14ac:dyDescent="0.25">
      <c r="A44" s="200"/>
      <c r="B44" s="200">
        <v>2015</v>
      </c>
      <c r="C44" s="205">
        <v>9.9584859999999988</v>
      </c>
      <c r="D44" s="205"/>
      <c r="E44" s="205"/>
      <c r="F44" s="205">
        <v>3.816967</v>
      </c>
      <c r="G44" s="205"/>
      <c r="H44" s="205"/>
      <c r="I44" s="206">
        <f t="shared" si="6"/>
        <v>13.775452999999999</v>
      </c>
      <c r="J44" s="206">
        <f t="shared" si="6"/>
        <v>0</v>
      </c>
      <c r="K44" s="284">
        <f>I44+J44</f>
        <v>13.775452999999999</v>
      </c>
    </row>
    <row r="45" spans="1:11" ht="14.5" x14ac:dyDescent="0.25">
      <c r="A45" s="200" t="s">
        <v>43</v>
      </c>
      <c r="B45" s="200">
        <v>2016</v>
      </c>
      <c r="C45" s="205">
        <v>4.7793650000000012</v>
      </c>
      <c r="D45" s="205"/>
      <c r="E45" s="205"/>
      <c r="F45" s="205">
        <v>4.4390899999999993</v>
      </c>
      <c r="G45" s="205"/>
      <c r="H45" s="205"/>
      <c r="I45" s="206">
        <f t="shared" si="6"/>
        <v>9.2184550000000005</v>
      </c>
      <c r="J45" s="206">
        <f t="shared" si="6"/>
        <v>0</v>
      </c>
      <c r="K45" s="284">
        <f>I45+J45</f>
        <v>9.2184550000000005</v>
      </c>
    </row>
    <row r="46" spans="1:11" ht="14.5" x14ac:dyDescent="0.25">
      <c r="A46" s="200"/>
      <c r="B46" s="200">
        <v>2017</v>
      </c>
      <c r="C46" s="283">
        <v>-1.6400749985694878</v>
      </c>
      <c r="D46" s="205"/>
      <c r="E46" s="205"/>
      <c r="F46" s="205">
        <v>7.8735350000000004</v>
      </c>
      <c r="G46" s="205"/>
      <c r="H46" s="205"/>
      <c r="I46" s="206">
        <f t="shared" si="6"/>
        <v>6.2334600014305126</v>
      </c>
      <c r="J46" s="206">
        <f t="shared" si="6"/>
        <v>0</v>
      </c>
      <c r="K46" s="284">
        <f>I46+J46</f>
        <v>6.2334600014305126</v>
      </c>
    </row>
    <row r="47" spans="1:11" ht="14.5" x14ac:dyDescent="0.25">
      <c r="A47" s="200"/>
      <c r="B47" s="200">
        <v>2018</v>
      </c>
      <c r="C47" s="283">
        <v>4.0717490006999997</v>
      </c>
      <c r="D47" s="283"/>
      <c r="E47" s="283"/>
      <c r="F47" s="283">
        <v>2.9673860000200003</v>
      </c>
      <c r="G47" s="283"/>
      <c r="H47" s="283"/>
      <c r="I47" s="206">
        <f t="shared" si="6"/>
        <v>7.03913500072</v>
      </c>
      <c r="J47" s="206">
        <f t="shared" si="6"/>
        <v>0</v>
      </c>
      <c r="K47" s="284">
        <f>I47+J47</f>
        <v>7.03913500072</v>
      </c>
    </row>
  </sheetData>
  <pageMargins left="0.75" right="0.75" top="1" bottom="1" header="0.5" footer="0.5"/>
  <pageSetup orientation="portrait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/>
  <dimension ref="A1:V16"/>
  <sheetViews>
    <sheetView workbookViewId="0">
      <pane xSplit="1" ySplit="4" topLeftCell="B5" activePane="bottomRight" state="frozen"/>
      <selection pane="topRight"/>
      <selection pane="bottomLeft"/>
      <selection pane="bottomRight"/>
    </sheetView>
  </sheetViews>
  <sheetFormatPr defaultColWidth="8.6328125" defaultRowHeight="12.5" x14ac:dyDescent="0.25"/>
  <cols>
    <col min="1" max="1" width="15.1796875" style="102" customWidth="1"/>
    <col min="2" max="2" width="11.08984375" style="102" bestFit="1" customWidth="1"/>
    <col min="3" max="3" width="12.1796875" style="102" bestFit="1" customWidth="1"/>
    <col min="4" max="4" width="6.08984375" style="102" customWidth="1"/>
    <col min="5" max="5" width="11.08984375" style="102" bestFit="1" customWidth="1"/>
    <col min="6" max="6" width="12.1796875" style="102" bestFit="1" customWidth="1"/>
    <col min="7" max="7" width="6.453125" style="102" customWidth="1"/>
    <col min="8" max="8" width="11.08984375" style="102" bestFit="1" customWidth="1"/>
    <col min="9" max="9" width="12.1796875" style="102" bestFit="1" customWidth="1"/>
    <col min="10" max="10" width="10.1796875" style="102" bestFit="1" customWidth="1"/>
    <col min="11" max="16384" width="8.6328125" style="102"/>
  </cols>
  <sheetData>
    <row r="1" spans="1:22" ht="14.5" x14ac:dyDescent="0.35">
      <c r="A1" s="142" t="s">
        <v>841</v>
      </c>
    </row>
    <row r="2" spans="1:22" ht="13" x14ac:dyDescent="0.3">
      <c r="A2" s="155"/>
    </row>
    <row r="3" spans="1:22" ht="42" customHeight="1" x14ac:dyDescent="0.3">
      <c r="A3" s="285" t="s">
        <v>244</v>
      </c>
      <c r="B3" s="158" t="s">
        <v>843</v>
      </c>
      <c r="C3" s="158" t="s">
        <v>843</v>
      </c>
      <c r="D3" s="158"/>
      <c r="E3" s="158" t="s">
        <v>842</v>
      </c>
      <c r="F3" s="158" t="s">
        <v>842</v>
      </c>
      <c r="G3" s="158"/>
      <c r="H3" s="158" t="s">
        <v>844</v>
      </c>
      <c r="I3" s="158" t="s">
        <v>844</v>
      </c>
      <c r="J3" s="158" t="s">
        <v>844</v>
      </c>
      <c r="K3" s="155"/>
      <c r="L3" s="155"/>
      <c r="M3" s="155"/>
      <c r="N3" s="155"/>
      <c r="O3" s="155"/>
      <c r="P3" s="155"/>
      <c r="Q3" s="155"/>
      <c r="R3" s="155"/>
      <c r="S3" s="155"/>
      <c r="T3" s="155"/>
      <c r="U3" s="156"/>
      <c r="V3" s="156"/>
    </row>
    <row r="4" spans="1:22" ht="13.25" customHeight="1" x14ac:dyDescent="0.3">
      <c r="B4" s="200" t="s">
        <v>838</v>
      </c>
      <c r="C4" s="200" t="s">
        <v>837</v>
      </c>
      <c r="D4" s="200"/>
      <c r="E4" s="200" t="s">
        <v>838</v>
      </c>
      <c r="F4" s="200" t="s">
        <v>837</v>
      </c>
      <c r="G4" s="200"/>
      <c r="H4" s="200" t="s">
        <v>838</v>
      </c>
      <c r="I4" s="200" t="s">
        <v>837</v>
      </c>
      <c r="J4" s="192" t="s">
        <v>839</v>
      </c>
      <c r="K4" s="155"/>
      <c r="L4" s="155"/>
      <c r="M4" s="155"/>
      <c r="N4" s="155"/>
      <c r="O4" s="155"/>
      <c r="P4" s="155"/>
      <c r="Q4" s="155"/>
      <c r="R4" s="155"/>
      <c r="S4" s="155"/>
      <c r="T4" s="155"/>
      <c r="U4" s="156"/>
      <c r="V4" s="156"/>
    </row>
    <row r="5" spans="1:22" ht="15.5" x14ac:dyDescent="0.35">
      <c r="A5" s="159" t="s">
        <v>88</v>
      </c>
      <c r="B5" s="160">
        <v>10.419639999999999</v>
      </c>
      <c r="C5" s="160">
        <v>0</v>
      </c>
      <c r="D5" s="160"/>
      <c r="E5" s="160">
        <v>46.63955</v>
      </c>
      <c r="F5" s="160">
        <v>0.25</v>
      </c>
      <c r="G5" s="160"/>
      <c r="H5" s="160">
        <f>B5+E5</f>
        <v>57.059190000000001</v>
      </c>
      <c r="I5" s="160">
        <f>C5+F5</f>
        <v>0.25</v>
      </c>
      <c r="J5" s="284">
        <f>H5+I5</f>
        <v>57.309190000000001</v>
      </c>
    </row>
    <row r="6" spans="1:22" ht="15.5" x14ac:dyDescent="0.35">
      <c r="A6" s="161" t="s">
        <v>271</v>
      </c>
      <c r="B6" s="162">
        <v>14.26576</v>
      </c>
      <c r="C6" s="162">
        <v>1.0069999999999999</v>
      </c>
      <c r="D6" s="162"/>
      <c r="E6" s="162">
        <v>21.477069999999998</v>
      </c>
      <c r="F6" s="162">
        <v>0</v>
      </c>
      <c r="G6" s="162"/>
      <c r="H6" s="162">
        <f t="shared" ref="H6:I14" si="0">B6+E6</f>
        <v>35.742829999999998</v>
      </c>
      <c r="I6" s="162">
        <f t="shared" si="0"/>
        <v>1.0069999999999999</v>
      </c>
      <c r="J6" s="284">
        <f t="shared" ref="J6:J14" si="1">H6+I6</f>
        <v>36.749829999999996</v>
      </c>
      <c r="K6" s="163"/>
    </row>
    <row r="7" spans="1:22" ht="15.5" x14ac:dyDescent="0.35">
      <c r="A7" s="164" t="s">
        <v>370</v>
      </c>
      <c r="B7" s="160">
        <v>13.498199999999999</v>
      </c>
      <c r="C7" s="160">
        <v>0</v>
      </c>
      <c r="D7" s="160"/>
      <c r="E7" s="160">
        <v>22.607509999999998</v>
      </c>
      <c r="F7" s="160">
        <v>0</v>
      </c>
      <c r="G7" s="160"/>
      <c r="H7" s="160">
        <f t="shared" si="0"/>
        <v>36.105709999999995</v>
      </c>
      <c r="I7" s="160">
        <f t="shared" si="0"/>
        <v>0</v>
      </c>
      <c r="J7" s="284">
        <f t="shared" si="1"/>
        <v>36.105709999999995</v>
      </c>
    </row>
    <row r="8" spans="1:22" ht="15.5" x14ac:dyDescent="0.35">
      <c r="A8" s="164" t="s">
        <v>87</v>
      </c>
      <c r="B8" s="160">
        <v>8.3968000000000007</v>
      </c>
      <c r="C8" s="160">
        <v>0.2</v>
      </c>
      <c r="D8" s="160"/>
      <c r="E8" s="160">
        <v>16.718599999999995</v>
      </c>
      <c r="F8" s="160">
        <v>0</v>
      </c>
      <c r="G8" s="160"/>
      <c r="H8" s="160">
        <f t="shared" si="0"/>
        <v>25.115399999999994</v>
      </c>
      <c r="I8" s="160">
        <f t="shared" si="0"/>
        <v>0.2</v>
      </c>
      <c r="J8" s="284">
        <f t="shared" si="1"/>
        <v>25.315399999999993</v>
      </c>
    </row>
    <row r="9" spans="1:22" ht="15.5" x14ac:dyDescent="0.35">
      <c r="A9" s="164" t="s">
        <v>86</v>
      </c>
      <c r="B9" s="160">
        <v>16.229430000000001</v>
      </c>
      <c r="C9" s="160">
        <v>0</v>
      </c>
      <c r="D9" s="160"/>
      <c r="E9" s="160">
        <v>6.3732450000000016</v>
      </c>
      <c r="F9" s="160">
        <v>9.2499999999999999E-2</v>
      </c>
      <c r="G9" s="160"/>
      <c r="H9" s="160">
        <f t="shared" si="0"/>
        <v>22.602675000000001</v>
      </c>
      <c r="I9" s="160">
        <f t="shared" si="0"/>
        <v>9.2499999999999999E-2</v>
      </c>
      <c r="J9" s="284">
        <f t="shared" si="1"/>
        <v>22.695175000000003</v>
      </c>
      <c r="K9" s="163"/>
    </row>
    <row r="10" spans="1:22" ht="15.5" x14ac:dyDescent="0.35">
      <c r="A10" s="164" t="s">
        <v>272</v>
      </c>
      <c r="B10" s="160">
        <v>6.2471999999999994</v>
      </c>
      <c r="C10" s="160">
        <v>0.87</v>
      </c>
      <c r="D10" s="160"/>
      <c r="E10" s="160">
        <v>9.2154999999999987</v>
      </c>
      <c r="F10" s="160">
        <v>0</v>
      </c>
      <c r="G10" s="160"/>
      <c r="H10" s="160">
        <f t="shared" si="0"/>
        <v>15.462699999999998</v>
      </c>
      <c r="I10" s="160">
        <f t="shared" si="0"/>
        <v>0.87</v>
      </c>
      <c r="J10" s="284">
        <f t="shared" si="1"/>
        <v>16.332699999999999</v>
      </c>
    </row>
    <row r="11" spans="1:22" ht="15.5" x14ac:dyDescent="0.35">
      <c r="A11" s="164" t="s">
        <v>131</v>
      </c>
      <c r="B11" s="160">
        <v>8.1918999488999997</v>
      </c>
      <c r="C11" s="160">
        <v>0.50420001219999999</v>
      </c>
      <c r="D11" s="160"/>
      <c r="E11" s="160">
        <v>5.7398300143000007</v>
      </c>
      <c r="F11" s="160">
        <v>1.5442899952</v>
      </c>
      <c r="G11" s="160"/>
      <c r="H11" s="160">
        <f t="shared" si="0"/>
        <v>13.9317299632</v>
      </c>
      <c r="I11" s="160">
        <f t="shared" si="0"/>
        <v>2.0484900073999999</v>
      </c>
      <c r="J11" s="284">
        <f t="shared" si="1"/>
        <v>15.9802199706</v>
      </c>
    </row>
    <row r="12" spans="1:22" ht="15.5" x14ac:dyDescent="0.35">
      <c r="A12" s="164" t="s">
        <v>130</v>
      </c>
      <c r="B12" s="160">
        <v>8.7285199999999996</v>
      </c>
      <c r="C12" s="160">
        <v>0.1242</v>
      </c>
      <c r="D12" s="160"/>
      <c r="E12" s="160">
        <v>6.0602</v>
      </c>
      <c r="F12" s="160">
        <v>0</v>
      </c>
      <c r="G12" s="160"/>
      <c r="H12" s="160">
        <f t="shared" si="0"/>
        <v>14.78872</v>
      </c>
      <c r="I12" s="160">
        <f t="shared" si="0"/>
        <v>0.1242</v>
      </c>
      <c r="J12" s="284">
        <f t="shared" si="1"/>
        <v>14.91292</v>
      </c>
    </row>
    <row r="13" spans="1:22" ht="15.5" x14ac:dyDescent="0.35">
      <c r="A13" s="164" t="s">
        <v>273</v>
      </c>
      <c r="B13" s="160">
        <v>3.1472950000000002</v>
      </c>
      <c r="C13" s="160">
        <v>0</v>
      </c>
      <c r="D13" s="160"/>
      <c r="E13" s="160">
        <v>3.31155</v>
      </c>
      <c r="F13" s="160">
        <v>0.33119999999999999</v>
      </c>
      <c r="G13" s="160"/>
      <c r="H13" s="160">
        <f t="shared" si="0"/>
        <v>6.4588450000000002</v>
      </c>
      <c r="I13" s="160">
        <f t="shared" si="0"/>
        <v>0.33119999999999999</v>
      </c>
      <c r="J13" s="284">
        <f t="shared" si="1"/>
        <v>6.7900450000000001</v>
      </c>
    </row>
    <row r="14" spans="1:22" ht="15.5" x14ac:dyDescent="0.35">
      <c r="A14" s="165" t="s">
        <v>89</v>
      </c>
      <c r="B14" s="166">
        <v>0</v>
      </c>
      <c r="C14" s="166">
        <v>0</v>
      </c>
      <c r="D14" s="166"/>
      <c r="E14" s="166">
        <v>0</v>
      </c>
      <c r="F14" s="166">
        <v>0</v>
      </c>
      <c r="G14" s="166"/>
      <c r="H14" s="166">
        <f t="shared" si="0"/>
        <v>0</v>
      </c>
      <c r="I14" s="166">
        <f t="shared" si="0"/>
        <v>0</v>
      </c>
      <c r="J14" s="166">
        <f t="shared" si="1"/>
        <v>0</v>
      </c>
    </row>
    <row r="16" spans="1:22" ht="13" x14ac:dyDescent="0.3">
      <c r="B16" s="167">
        <f>SUM(B5:B14)</f>
        <v>89.124744948900002</v>
      </c>
      <c r="C16" s="167">
        <f>SUM(C5:C14)</f>
        <v>2.7054000122000001</v>
      </c>
      <c r="D16" s="167"/>
      <c r="E16" s="167">
        <f>SUM(E5:E14)</f>
        <v>138.14305501430002</v>
      </c>
      <c r="F16" s="167">
        <f>SUM(F5:F14)</f>
        <v>2.2179899952</v>
      </c>
      <c r="G16" s="167"/>
      <c r="H16" s="167">
        <f>SUM(H5:H14)</f>
        <v>227.26779996320002</v>
      </c>
      <c r="I16" s="167">
        <f>SUM(I5:I14)</f>
        <v>4.9233900073999992</v>
      </c>
      <c r="J16" s="167">
        <f>SUM(J5:J14)</f>
        <v>232.19118997059994</v>
      </c>
    </row>
  </sheetData>
  <pageMargins left="0.75" right="0.75" top="1" bottom="1" header="0.5" footer="0.5"/>
  <pageSetup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/>
  <dimension ref="A1:O15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/>
    </sheetView>
  </sheetViews>
  <sheetFormatPr defaultColWidth="8.6328125" defaultRowHeight="12.5" x14ac:dyDescent="0.25"/>
  <cols>
    <col min="1" max="1" width="29.1796875" customWidth="1"/>
    <col min="10" max="10" width="8" customWidth="1"/>
  </cols>
  <sheetData>
    <row r="1" spans="1:15" ht="14.5" x14ac:dyDescent="0.35">
      <c r="A1" s="50" t="s">
        <v>727</v>
      </c>
    </row>
    <row r="3" spans="1:15" ht="13" x14ac:dyDescent="0.3">
      <c r="B3" s="10">
        <v>2005</v>
      </c>
      <c r="C3" s="10">
        <v>2006</v>
      </c>
      <c r="D3" s="10">
        <v>2007</v>
      </c>
      <c r="E3" s="10">
        <v>2008</v>
      </c>
      <c r="F3" s="10">
        <v>2009</v>
      </c>
      <c r="G3" s="10">
        <v>2010</v>
      </c>
      <c r="H3" s="10">
        <v>2011</v>
      </c>
      <c r="I3" s="10">
        <v>2012</v>
      </c>
      <c r="J3" s="10">
        <v>2013</v>
      </c>
      <c r="K3" s="10">
        <v>2014</v>
      </c>
      <c r="L3" s="10">
        <v>2015</v>
      </c>
      <c r="M3" s="10">
        <v>2016</v>
      </c>
      <c r="N3" s="10">
        <v>2017</v>
      </c>
      <c r="O3" s="10">
        <v>2018</v>
      </c>
    </row>
    <row r="4" spans="1:15" ht="13" x14ac:dyDescent="0.3">
      <c r="A4" s="3" t="s">
        <v>41</v>
      </c>
      <c r="B4" s="11">
        <v>699.15</v>
      </c>
      <c r="C4" s="11">
        <v>439.25</v>
      </c>
      <c r="D4" s="11">
        <v>948.35</v>
      </c>
      <c r="E4" s="11">
        <v>1120.0350000000001</v>
      </c>
      <c r="F4" s="11">
        <v>1488.61</v>
      </c>
      <c r="G4" s="11">
        <v>221.1</v>
      </c>
      <c r="H4" s="11">
        <v>1969.35</v>
      </c>
      <c r="I4" s="11">
        <v>1818.0800000000002</v>
      </c>
      <c r="J4" s="11">
        <v>4</v>
      </c>
      <c r="K4" s="11">
        <v>584.25</v>
      </c>
      <c r="L4" s="11">
        <v>2869.6</v>
      </c>
      <c r="M4" s="11">
        <v>3530.4500000000003</v>
      </c>
      <c r="N4" s="11">
        <v>2481.0500000000002</v>
      </c>
      <c r="O4" s="11">
        <v>2886.25</v>
      </c>
    </row>
    <row r="5" spans="1:15" ht="13" x14ac:dyDescent="0.3">
      <c r="A5" s="3" t="s">
        <v>235</v>
      </c>
      <c r="B5" s="11">
        <v>1431</v>
      </c>
      <c r="C5" s="11">
        <v>1146</v>
      </c>
      <c r="D5" s="11">
        <v>2341.5</v>
      </c>
      <c r="E5" s="11">
        <v>3585</v>
      </c>
      <c r="F5" s="11">
        <v>3994.5</v>
      </c>
      <c r="G5" s="11">
        <v>2543.2000000000003</v>
      </c>
      <c r="H5" s="11">
        <v>2006.1</v>
      </c>
      <c r="I5" s="11">
        <v>5016.3599999999997</v>
      </c>
      <c r="J5" s="11">
        <v>983.6</v>
      </c>
      <c r="K5" s="11">
        <v>2912.21</v>
      </c>
      <c r="L5" s="11">
        <v>3468.0650000000001</v>
      </c>
      <c r="M5" s="11">
        <v>3421.0450000000001</v>
      </c>
      <c r="N5" s="11">
        <v>2066.2199999999998</v>
      </c>
      <c r="O5" s="11">
        <v>3010.6150000000002</v>
      </c>
    </row>
    <row r="6" spans="1:15" ht="13" x14ac:dyDescent="0.3">
      <c r="A6" s="3" t="s">
        <v>722</v>
      </c>
      <c r="B6" s="11">
        <v>0</v>
      </c>
      <c r="C6" s="11">
        <v>572.70000000000005</v>
      </c>
      <c r="D6" s="11">
        <v>862.5</v>
      </c>
      <c r="E6" s="11">
        <v>791.2</v>
      </c>
      <c r="F6" s="11">
        <v>1161.5</v>
      </c>
      <c r="G6" s="11">
        <v>828</v>
      </c>
      <c r="H6" s="11">
        <v>1233.0999999999999</v>
      </c>
      <c r="I6" s="11">
        <v>2637.93</v>
      </c>
      <c r="J6" s="11">
        <v>87.31</v>
      </c>
      <c r="K6" s="11">
        <v>1240.6279999999999</v>
      </c>
      <c r="L6" s="11">
        <v>1218.924</v>
      </c>
      <c r="M6" s="11">
        <v>829.12699999999995</v>
      </c>
      <c r="N6" s="11"/>
      <c r="O6" s="11"/>
    </row>
    <row r="7" spans="1:15" ht="13" x14ac:dyDescent="0.3">
      <c r="A7" s="3" t="s">
        <v>723</v>
      </c>
      <c r="B7" s="11">
        <v>50</v>
      </c>
      <c r="C7" s="11">
        <v>74</v>
      </c>
      <c r="D7" s="11">
        <v>494</v>
      </c>
      <c r="E7" s="11">
        <v>616</v>
      </c>
      <c r="F7" s="11">
        <v>600</v>
      </c>
      <c r="G7" s="11">
        <v>566</v>
      </c>
      <c r="H7" s="11">
        <v>154</v>
      </c>
      <c r="I7" s="11">
        <v>1341.1</v>
      </c>
      <c r="J7" s="11">
        <v>0</v>
      </c>
      <c r="K7" s="11">
        <v>22.85</v>
      </c>
      <c r="L7" s="11">
        <v>401.85</v>
      </c>
      <c r="M7" s="11">
        <v>318.39999999999998</v>
      </c>
      <c r="N7" s="11"/>
      <c r="O7" s="11"/>
    </row>
    <row r="8" spans="1:15" ht="13" x14ac:dyDescent="0.3">
      <c r="A8" s="3" t="s">
        <v>375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>
        <v>1625.1750000000002</v>
      </c>
      <c r="O8" s="11">
        <v>629.6</v>
      </c>
    </row>
    <row r="9" spans="1:15" ht="13" x14ac:dyDescent="0.3">
      <c r="A9" s="3" t="s">
        <v>724</v>
      </c>
      <c r="B9" s="11">
        <v>0</v>
      </c>
      <c r="C9" s="11">
        <v>0</v>
      </c>
      <c r="D9" s="11">
        <v>0</v>
      </c>
      <c r="E9" s="11">
        <v>409.5</v>
      </c>
      <c r="F9" s="11">
        <v>204</v>
      </c>
      <c r="G9" s="11">
        <v>99</v>
      </c>
      <c r="H9" s="11">
        <v>0</v>
      </c>
      <c r="I9" s="11">
        <v>195</v>
      </c>
      <c r="J9" s="11">
        <v>0</v>
      </c>
      <c r="K9" s="11">
        <v>0</v>
      </c>
      <c r="L9" s="11">
        <v>465</v>
      </c>
      <c r="M9" s="11"/>
      <c r="N9" s="11"/>
      <c r="O9" s="11"/>
    </row>
    <row r="10" spans="1:15" ht="13" x14ac:dyDescent="0.3">
      <c r="A10" s="3" t="s">
        <v>725</v>
      </c>
      <c r="B10" s="11">
        <v>0</v>
      </c>
      <c r="C10" s="11">
        <v>0</v>
      </c>
      <c r="D10" s="11">
        <v>2.5</v>
      </c>
      <c r="E10" s="11">
        <v>0</v>
      </c>
      <c r="F10" s="11">
        <v>62.5</v>
      </c>
      <c r="G10" s="11">
        <v>20</v>
      </c>
      <c r="H10" s="11">
        <v>287.5</v>
      </c>
      <c r="I10" s="11">
        <v>275.10000000000002</v>
      </c>
      <c r="J10" s="11">
        <v>0</v>
      </c>
      <c r="K10" s="11">
        <v>90.4</v>
      </c>
      <c r="L10" s="11">
        <v>137.5</v>
      </c>
      <c r="M10" s="11"/>
      <c r="N10" s="11"/>
      <c r="O10" s="11"/>
    </row>
    <row r="11" spans="1:15" ht="13" x14ac:dyDescent="0.3">
      <c r="A11" s="3" t="s">
        <v>726</v>
      </c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>
        <v>93</v>
      </c>
      <c r="N11" s="11">
        <v>806.32500000000005</v>
      </c>
      <c r="O11" s="11">
        <v>866.4</v>
      </c>
    </row>
    <row r="12" spans="1:15" ht="13" x14ac:dyDescent="0.3">
      <c r="A12" s="3" t="s">
        <v>134</v>
      </c>
      <c r="B12" s="11">
        <v>0</v>
      </c>
      <c r="C12" s="11">
        <v>0</v>
      </c>
      <c r="D12" s="11">
        <v>0</v>
      </c>
      <c r="E12" s="11">
        <v>0</v>
      </c>
      <c r="F12" s="11">
        <v>4.5</v>
      </c>
      <c r="G12" s="11">
        <v>0</v>
      </c>
      <c r="H12" s="11">
        <v>4.5</v>
      </c>
      <c r="I12" s="11">
        <v>154.5</v>
      </c>
      <c r="J12" s="11">
        <v>0</v>
      </c>
      <c r="K12" s="11">
        <v>0</v>
      </c>
      <c r="L12" s="11">
        <v>7.5</v>
      </c>
      <c r="M12" s="11">
        <v>1.5</v>
      </c>
      <c r="N12" s="11">
        <v>6</v>
      </c>
      <c r="O12" s="11">
        <v>171.07</v>
      </c>
    </row>
    <row r="13" spans="1:15" ht="13" x14ac:dyDescent="0.3">
      <c r="A13" s="3" t="s">
        <v>43</v>
      </c>
      <c r="B13" s="11">
        <v>194.26499999999987</v>
      </c>
      <c r="C13" s="11">
        <v>221.5</v>
      </c>
      <c r="D13" s="11">
        <v>603.64999999999964</v>
      </c>
      <c r="E13" s="11">
        <v>1840.6999999999998</v>
      </c>
      <c r="F13" s="11">
        <v>2489.5830000000014</v>
      </c>
      <c r="G13" s="11">
        <v>942.6899999999996</v>
      </c>
      <c r="H13" s="11">
        <v>1165.4800000000014</v>
      </c>
      <c r="I13" s="11">
        <v>1694.6000000000004</v>
      </c>
      <c r="J13" s="11">
        <v>12.424999999999955</v>
      </c>
      <c r="K13" s="11">
        <v>1.5</v>
      </c>
      <c r="L13" s="11">
        <v>21.5</v>
      </c>
      <c r="M13" s="11">
        <v>15</v>
      </c>
      <c r="N13" s="11">
        <v>31.75</v>
      </c>
      <c r="O13" s="11">
        <v>24.150000000000546</v>
      </c>
    </row>
    <row r="14" spans="1:15" ht="13" x14ac:dyDescent="0.3">
      <c r="A14" s="3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</row>
    <row r="15" spans="1:15" ht="13" x14ac:dyDescent="0.3">
      <c r="A15" s="3" t="s">
        <v>158</v>
      </c>
      <c r="B15" s="11">
        <v>4</v>
      </c>
      <c r="C15" s="11">
        <v>6</v>
      </c>
      <c r="D15" s="11">
        <v>6</v>
      </c>
      <c r="E15" s="11">
        <v>9</v>
      </c>
      <c r="F15" s="11">
        <v>9</v>
      </c>
      <c r="G15" s="11">
        <v>9</v>
      </c>
      <c r="H15" s="11">
        <v>9</v>
      </c>
      <c r="I15" s="11">
        <v>12</v>
      </c>
      <c r="J15" s="11">
        <v>2</v>
      </c>
      <c r="K15" s="11">
        <v>4</v>
      </c>
      <c r="L15" s="11">
        <v>6</v>
      </c>
      <c r="M15">
        <v>5</v>
      </c>
      <c r="N15">
        <v>4</v>
      </c>
      <c r="O15">
        <v>5</v>
      </c>
    </row>
  </sheetData>
  <phoneticPr fontId="3" type="noConversion"/>
  <pageMargins left="0.75" right="0.75" top="1" bottom="1" header="0.5" footer="0.5"/>
  <pageSetup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66</vt:i4>
      </vt:variant>
    </vt:vector>
  </HeadingPairs>
  <TitlesOfParts>
    <vt:vector size="66" baseType="lpstr">
      <vt:lpstr>Figure 1</vt:lpstr>
      <vt:lpstr>Figure 2</vt:lpstr>
      <vt:lpstr>Figure 3</vt:lpstr>
      <vt:lpstr>Figure 4</vt:lpstr>
      <vt:lpstr>Figure 5</vt:lpstr>
      <vt:lpstr>Figure 6</vt:lpstr>
      <vt:lpstr>Figure 7</vt:lpstr>
      <vt:lpstr>Figure 8</vt:lpstr>
      <vt:lpstr>Figure 9</vt:lpstr>
      <vt:lpstr>Figure 10</vt:lpstr>
      <vt:lpstr>Figure 11</vt:lpstr>
      <vt:lpstr>Figure 12</vt:lpstr>
      <vt:lpstr>Figure 13</vt:lpstr>
      <vt:lpstr>Figure 14</vt:lpstr>
      <vt:lpstr>Figure 15</vt:lpstr>
      <vt:lpstr>Figure 16</vt:lpstr>
      <vt:lpstr>Figure 17</vt:lpstr>
      <vt:lpstr>Figure 18</vt:lpstr>
      <vt:lpstr>Figure 19</vt:lpstr>
      <vt:lpstr>Figure 20</vt:lpstr>
      <vt:lpstr>Figure 21</vt:lpstr>
      <vt:lpstr>Figure 22</vt:lpstr>
      <vt:lpstr>Figure 23</vt:lpstr>
      <vt:lpstr>Figure 24</vt:lpstr>
      <vt:lpstr>Figure 25</vt:lpstr>
      <vt:lpstr>Figure 26</vt:lpstr>
      <vt:lpstr>Figure 27</vt:lpstr>
      <vt:lpstr>Figure 28</vt:lpstr>
      <vt:lpstr>Figure 29</vt:lpstr>
      <vt:lpstr>Figure 30</vt:lpstr>
      <vt:lpstr>Figure 31</vt:lpstr>
      <vt:lpstr>Figure 32</vt:lpstr>
      <vt:lpstr>Figure 33</vt:lpstr>
      <vt:lpstr>Figure 34</vt:lpstr>
      <vt:lpstr>Figure 35</vt:lpstr>
      <vt:lpstr>Figure 36</vt:lpstr>
      <vt:lpstr>Figure 37</vt:lpstr>
      <vt:lpstr>Figure 38</vt:lpstr>
      <vt:lpstr>Figure 39</vt:lpstr>
      <vt:lpstr>Figure 40</vt:lpstr>
      <vt:lpstr>Figure 41</vt:lpstr>
      <vt:lpstr>Figure 42</vt:lpstr>
      <vt:lpstr>Figure 43</vt:lpstr>
      <vt:lpstr>Figure 44</vt:lpstr>
      <vt:lpstr>Figure 45</vt:lpstr>
      <vt:lpstr>Figure 46</vt:lpstr>
      <vt:lpstr>Figure 47</vt:lpstr>
      <vt:lpstr>Figure 48</vt:lpstr>
      <vt:lpstr>Figure 49</vt:lpstr>
      <vt:lpstr>Figure 50</vt:lpstr>
      <vt:lpstr>Figure 51</vt:lpstr>
      <vt:lpstr>Figure 52</vt:lpstr>
      <vt:lpstr>Figure 53</vt:lpstr>
      <vt:lpstr>Figure 54</vt:lpstr>
      <vt:lpstr>Figure 55</vt:lpstr>
      <vt:lpstr>Figure 56</vt:lpstr>
      <vt:lpstr>Figure 57</vt:lpstr>
      <vt:lpstr>Figure 58</vt:lpstr>
      <vt:lpstr>Figure 59</vt:lpstr>
      <vt:lpstr>Figure 60</vt:lpstr>
      <vt:lpstr>Figure 61</vt:lpstr>
      <vt:lpstr>Figure 62</vt:lpstr>
      <vt:lpstr>Figure 63</vt:lpstr>
      <vt:lpstr>Figure 64</vt:lpstr>
      <vt:lpstr>Figure 65</vt:lpstr>
      <vt:lpstr>Vis_Capacity_and_Penetration</vt:lpstr>
    </vt:vector>
  </TitlesOfParts>
  <Company>Berkeley Lab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MABolinger</dc:creator>
  <cp:lastModifiedBy>Laurie, Carol</cp:lastModifiedBy>
  <dcterms:created xsi:type="dcterms:W3CDTF">2010-06-30T13:59:00Z</dcterms:created>
  <dcterms:modified xsi:type="dcterms:W3CDTF">2019-07-31T21:49:40Z</dcterms:modified>
</cp:coreProperties>
</file>