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codeName="ThisWorkbook" autoCompressPictures="0"/>
  <bookViews>
    <workbookView xWindow="-30440" yWindow="800" windowWidth="25600" windowHeight="16060" tabRatio="961"/>
  </bookViews>
  <sheets>
    <sheet name="2010 M&amp;V Data_Project" sheetId="12" r:id="rId1"/>
    <sheet name="Surplus-Shortfall Summary" sheetId="32" r:id="rId2"/>
    <sheet name="ECM Tech Categories" sheetId="30" r:id="rId3"/>
    <sheet name="M&amp;V Options" sheetId="31" r:id="rId4"/>
  </sheets>
  <externalReferences>
    <externalReference r:id="rId5"/>
  </externalReferences>
  <definedNames>
    <definedName name="_xlnm.Print_Area" localSheetId="2">'ECM Tech Categories'!$A$2:$C$23</definedName>
    <definedName name="SwapDat">'[1]Swap rate'!$A$2:$G$662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Y45" i="12" l="1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BE48" i="12"/>
  <c r="BF48" i="12"/>
  <c r="BG48" i="12"/>
  <c r="BH48" i="12"/>
  <c r="BI48" i="12"/>
  <c r="BJ48" i="12"/>
  <c r="BK48" i="12"/>
  <c r="BL48" i="12"/>
  <c r="BM48" i="12"/>
  <c r="BN48" i="12"/>
  <c r="BO48" i="12"/>
  <c r="BP48" i="12"/>
  <c r="BQ48" i="12"/>
  <c r="BR48" i="12"/>
  <c r="BS48" i="12"/>
  <c r="BT48" i="12"/>
  <c r="BU48" i="12"/>
  <c r="BV48" i="12"/>
  <c r="BW48" i="12"/>
  <c r="BX48" i="12"/>
  <c r="BY48" i="12"/>
  <c r="BZ48" i="12"/>
  <c r="CA48" i="12"/>
  <c r="CB48" i="12"/>
  <c r="CC48" i="12"/>
  <c r="CD48" i="12"/>
  <c r="CE48" i="12"/>
  <c r="CF48" i="12"/>
  <c r="CG48" i="12"/>
  <c r="CH48" i="12"/>
  <c r="CI48" i="12"/>
  <c r="CJ48" i="12"/>
  <c r="CK48" i="12"/>
  <c r="CL48" i="12"/>
  <c r="CM48" i="12"/>
  <c r="CN48" i="12"/>
  <c r="CO48" i="12"/>
  <c r="CP48" i="12"/>
  <c r="CQ48" i="12"/>
  <c r="CR48" i="12"/>
  <c r="CS48" i="12"/>
  <c r="CT48" i="12"/>
  <c r="CU48" i="12"/>
  <c r="CV48" i="12"/>
  <c r="CW48" i="12"/>
  <c r="CX48" i="12"/>
  <c r="CY48" i="12"/>
  <c r="CZ48" i="12"/>
  <c r="DA48" i="12"/>
  <c r="DB48" i="12"/>
  <c r="DC48" i="12"/>
  <c r="DD48" i="12"/>
  <c r="DE48" i="12"/>
  <c r="DF48" i="12"/>
  <c r="DG48" i="12"/>
  <c r="DH48" i="12"/>
  <c r="DI48" i="12"/>
  <c r="DJ48" i="12"/>
  <c r="DK48" i="12"/>
  <c r="DL48" i="12"/>
  <c r="DM48" i="12"/>
  <c r="DN48" i="12"/>
  <c r="DO48" i="12"/>
  <c r="DP48" i="12"/>
  <c r="DQ48" i="12"/>
  <c r="DR48" i="12"/>
  <c r="DS48" i="12"/>
  <c r="DT48" i="12"/>
  <c r="DU48" i="12"/>
  <c r="DV48" i="12"/>
  <c r="DW48" i="12"/>
  <c r="DX48" i="12"/>
  <c r="D48" i="12"/>
  <c r="DY47" i="12"/>
  <c r="DY27" i="12"/>
  <c r="DY28" i="12"/>
  <c r="DY29" i="12"/>
  <c r="DY30" i="12"/>
  <c r="DY31" i="12"/>
  <c r="DY32" i="12"/>
  <c r="DY33" i="12"/>
  <c r="DY34" i="12"/>
  <c r="DY51" i="12"/>
  <c r="DY52" i="12"/>
  <c r="DY53" i="12"/>
  <c r="DY54" i="12"/>
  <c r="DY6" i="12"/>
  <c r="DY7" i="12"/>
  <c r="DY8" i="12"/>
  <c r="DY9" i="12"/>
  <c r="DY10" i="12"/>
  <c r="DY11" i="12"/>
  <c r="DY12" i="12"/>
  <c r="DY13" i="12"/>
  <c r="C11" i="32"/>
  <c r="C10" i="32"/>
  <c r="D11" i="32"/>
  <c r="D10" i="32"/>
  <c r="C6" i="32"/>
  <c r="B6" i="32"/>
  <c r="D6" i="32"/>
  <c r="C4" i="32"/>
  <c r="B4" i="32"/>
  <c r="D4" i="32"/>
  <c r="B5" i="32"/>
  <c r="DY55" i="12"/>
  <c r="DY44" i="12"/>
  <c r="DY43" i="12"/>
  <c r="DY23" i="12"/>
  <c r="DY24" i="12"/>
  <c r="DY22" i="12"/>
</calcChain>
</file>

<file path=xl/sharedStrings.xml><?xml version="1.0" encoding="utf-8"?>
<sst xmlns="http://schemas.openxmlformats.org/spreadsheetml/2006/main" count="190" uniqueCount="96">
  <si>
    <t>Electric</t>
  </si>
  <si>
    <t>Gas</t>
  </si>
  <si>
    <t>Oil</t>
  </si>
  <si>
    <t>Chilled Water</t>
  </si>
  <si>
    <t>Other</t>
  </si>
  <si>
    <t>A</t>
  </si>
  <si>
    <t>B</t>
  </si>
  <si>
    <t>C</t>
  </si>
  <si>
    <t>D</t>
  </si>
  <si>
    <t>Total</t>
  </si>
  <si>
    <t>$</t>
  </si>
  <si>
    <t>Steam</t>
  </si>
  <si>
    <t>O&amp;M</t>
  </si>
  <si>
    <t>elec energy</t>
  </si>
  <si>
    <t>steam</t>
  </si>
  <si>
    <t>gas</t>
  </si>
  <si>
    <t>oil</t>
  </si>
  <si>
    <t>chilled water</t>
  </si>
  <si>
    <t>other</t>
  </si>
  <si>
    <t>total</t>
  </si>
  <si>
    <t>Water</t>
  </si>
  <si>
    <t>Energy</t>
  </si>
  <si>
    <t>ESTIMATED</t>
  </si>
  <si>
    <t>REPORTED</t>
  </si>
  <si>
    <t>kWh</t>
  </si>
  <si>
    <t>MMBtu</t>
  </si>
  <si>
    <t>Demand</t>
  </si>
  <si>
    <r>
      <rPr>
        <sz val="10"/>
        <rFont val="Arial"/>
      </rPr>
      <t>Mbtu</t>
    </r>
  </si>
  <si>
    <t>Mbtu</t>
  </si>
  <si>
    <t>Project #</t>
  </si>
  <si>
    <t>Boiler Plant Improvements</t>
  </si>
  <si>
    <t>TOTALS</t>
  </si>
  <si>
    <t>Water and Sewer Conservation Systems</t>
  </si>
  <si>
    <t>Chiller Plant Improvements</t>
  </si>
  <si>
    <t>Renewable Energy Systems</t>
  </si>
  <si>
    <t>Distributed Generation</t>
  </si>
  <si>
    <t>Commissioning</t>
  </si>
  <si>
    <t>Energy/Utility Distribution Systems</t>
  </si>
  <si>
    <t>Advanced Metering Systems</t>
  </si>
  <si>
    <t>Refrigeration</t>
  </si>
  <si>
    <t>ECM Description</t>
  </si>
  <si>
    <t>Building Automation System (BAS) / Energy Management Control Systems (EMCS)</t>
  </si>
  <si>
    <t>Heating, Ventilating, and Air Conditioning</t>
  </si>
  <si>
    <t>Lighting Improvements</t>
  </si>
  <si>
    <t>Building Envelope Modifications</t>
  </si>
  <si>
    <t>Chilled Water, Hot Water, and Steam Distribution Systems</t>
  </si>
  <si>
    <t>Electric Motors and Drives</t>
  </si>
  <si>
    <t>Electric Peak Shaving / Load Shifting</t>
  </si>
  <si>
    <t>Energy Cost Reductions Through Rate Adjustments</t>
  </si>
  <si>
    <t>Energy Related Process Improvements</t>
  </si>
  <si>
    <t>Appliance/Plug Load Reduction</t>
  </si>
  <si>
    <t xml:space="preserve">﻿M&amp;V Option </t>
  </si>
  <si>
    <t>Performance1 and Usage2 Factors</t>
  </si>
  <si>
    <t xml:space="preserve"> Savings Calculation</t>
  </si>
  <si>
    <t xml:space="preserve"> </t>
  </si>
  <si>
    <r>
      <rPr>
        <b/>
        <sz val="14"/>
        <color theme="1"/>
        <rFont val="Calibri"/>
        <family val="2"/>
        <scheme val="minor"/>
      </rPr>
      <t xml:space="preserve">Option A </t>
    </r>
    <r>
      <rPr>
        <sz val="14"/>
        <color theme="1"/>
        <rFont val="Calibri"/>
        <family val="2"/>
        <scheme val="minor"/>
      </rPr>
      <t xml:space="preserve">– Estimated and Short-Term Measured Factors </t>
    </r>
  </si>
  <si>
    <t xml:space="preserve">Based on a combination of measured and estimated factors. Measurements are spot or short-term taken at the component or system level. Estimated (non-measured) factors are supported by historical or manufacturer’s data. </t>
  </si>
  <si>
    <t xml:space="preserve">Engineering calculations, component or system models. </t>
  </si>
  <si>
    <r>
      <rPr>
        <b/>
        <sz val="14"/>
        <color theme="1"/>
        <rFont val="Calibri"/>
        <family val="2"/>
        <scheme val="minor"/>
      </rPr>
      <t>﻿Option B</t>
    </r>
    <r>
      <rPr>
        <sz val="14"/>
        <color theme="1"/>
        <rFont val="Calibri"/>
        <family val="2"/>
        <scheme val="minor"/>
      </rPr>
      <t xml:space="preserve"> – Periodically or Continuously Measured and Estimated Factors </t>
    </r>
  </si>
  <si>
    <t xml:space="preserve">Based on periodic or continuous measurements taken at the component or system level when variations in factors are expected. Spot or short-term measurements may suffice when variations in factors are not expected. </t>
  </si>
  <si>
    <r>
      <rPr>
        <b/>
        <sz val="14"/>
        <color theme="1"/>
        <rFont val="Calibri"/>
        <family val="2"/>
        <scheme val="minor"/>
      </rPr>
      <t xml:space="preserve">Option C </t>
    </r>
    <r>
      <rPr>
        <sz val="14"/>
        <color theme="1"/>
        <rFont val="Calibri"/>
        <family val="2"/>
        <scheme val="minor"/>
      </rPr>
      <t>– 
Utility Billing Data Analysis</t>
    </r>
  </si>
  <si>
    <t xml:space="preserve">Based on long-term whole-building utility meter, facility level, or sub-meter data. </t>
  </si>
  <si>
    <t>Based on regression analysis of utility billing meter data to account for factors that drive energy use.</t>
  </si>
  <si>
    <r>
      <rPr>
        <b/>
        <sz val="14"/>
        <color theme="1"/>
        <rFont val="Calibri"/>
        <family val="2"/>
        <scheme val="minor"/>
      </rPr>
      <t xml:space="preserve"> Option D</t>
    </r>
    <r>
      <rPr>
        <sz val="14"/>
        <color theme="1"/>
        <rFont val="Calibri"/>
        <family val="2"/>
        <scheme val="minor"/>
      </rPr>
      <t xml:space="preserve"> – Calibrated Computer Simulation </t>
    </r>
  </si>
  <si>
    <t xml:space="preserve">Computer simulation inputs may be based on a combination of the following: reasonable assumptions based on historical data gathered at facilities, performance specifications of equipment or system being installed, engineering estimates, spot-, short-term, or long-term measurements of system components, and long-term whole-building utility meter data. </t>
  </si>
  <si>
    <t>Based on computer simulation model calibrated with whole-building or end-use metered data or both.</t>
  </si>
  <si>
    <t>ECM Technology Category</t>
  </si>
  <si>
    <t>Estimated Cost Savings</t>
  </si>
  <si>
    <t>Reported Cost Savings</t>
  </si>
  <si>
    <t>Guaranteed Cost Savings</t>
  </si>
  <si>
    <t>Surplus/Shortfall to Guarantee</t>
  </si>
  <si>
    <t>DOE IDIQ ESPC</t>
  </si>
  <si>
    <t>Shortfall responsibility</t>
  </si>
  <si>
    <t>Shortfall due to technology performance issue?</t>
  </si>
  <si>
    <t>ECM Category tied to shortfall</t>
  </si>
  <si>
    <t>M&amp;V Option tied to shortfall</t>
  </si>
  <si>
    <t>ESCO</t>
  </si>
  <si>
    <t>Agency</t>
  </si>
  <si>
    <t>Reported Cost Savings:
 M&amp;V Method</t>
  </si>
  <si>
    <t>Projects with reported savings exceeding guarantee</t>
  </si>
  <si>
    <t>Projects with reported savings equal to guarantee</t>
  </si>
  <si>
    <t>Summary of Surplus and Shortfalls to Guaranteed Savings</t>
  </si>
  <si>
    <t>Qty</t>
  </si>
  <si>
    <t>N/A</t>
  </si>
  <si>
    <t>Total $ Excess/(Shortfall) to Guarantee</t>
  </si>
  <si>
    <t>Average $ Excess/(Shortfall) to Guarantee</t>
  </si>
  <si>
    <t>Projects with reported savings less than guarantee (shortfalls)</t>
  </si>
  <si>
    <t>Total $ Shortfall to Guarantee</t>
  </si>
  <si>
    <t>Average $ Shortfall to Guarantee</t>
  </si>
  <si>
    <t>Shortfall Responsibility</t>
  </si>
  <si>
    <t>Ground Source Heat Pump</t>
  </si>
  <si>
    <t>2010 Estimated and Reported Cost and Energy Savings by Project</t>
  </si>
  <si>
    <t>coal</t>
  </si>
  <si>
    <t>NO</t>
  </si>
  <si>
    <t>YES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</si>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</sst>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6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39"/>
      <name val="Arial"/>
    </font>
    <font>
      <b/>
      <sz val="10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Arial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</font>
    <font>
      <sz val="11"/>
      <name val="Arial"/>
    </font>
    <font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3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0" xfId="0" applyFill="1"/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0" applyNumberFormat="1" applyFont="1"/>
    <xf numFmtId="0" fontId="0" fillId="0" borderId="0" xfId="0" applyFont="1"/>
    <xf numFmtId="0" fontId="3" fillId="5" borderId="1" xfId="0" applyFont="1" applyFill="1" applyBorder="1"/>
    <xf numFmtId="0" fontId="3" fillId="4" borderId="1" xfId="0" applyFont="1" applyFill="1" applyBorder="1"/>
    <xf numFmtId="0" fontId="2" fillId="3" borderId="1" xfId="3" applyFont="1" applyFill="1" applyBorder="1"/>
    <xf numFmtId="3" fontId="2" fillId="3" borderId="1" xfId="3" applyNumberFormat="1" applyFont="1" applyFill="1" applyBorder="1"/>
    <xf numFmtId="164" fontId="3" fillId="2" borderId="1" xfId="3" applyNumberFormat="1" applyFont="1" applyFill="1" applyBorder="1"/>
    <xf numFmtId="0" fontId="0" fillId="5" borderId="1" xfId="0" applyFont="1" applyFill="1" applyBorder="1"/>
    <xf numFmtId="164" fontId="3" fillId="5" borderId="1" xfId="3" applyNumberFormat="1" applyFont="1" applyFill="1" applyBorder="1"/>
    <xf numFmtId="164" fontId="2" fillId="2" borderId="1" xfId="3" applyNumberFormat="1" applyFont="1" applyFill="1" applyBorder="1"/>
    <xf numFmtId="164" fontId="2" fillId="0" borderId="1" xfId="3" applyNumberFormat="1" applyFont="1" applyFill="1" applyBorder="1"/>
    <xf numFmtId="0" fontId="0" fillId="0" borderId="0" xfId="0" applyFont="1" applyFill="1"/>
    <xf numFmtId="3" fontId="0" fillId="3" borderId="1" xfId="3" applyNumberFormat="1" applyFont="1" applyFill="1" applyBorder="1"/>
    <xf numFmtId="3" fontId="4" fillId="3" borderId="1" xfId="3" applyNumberFormat="1" applyFont="1" applyFill="1" applyBorder="1"/>
    <xf numFmtId="164" fontId="0" fillId="0" borderId="1" xfId="0" applyNumberFormat="1" applyFont="1" applyFill="1" applyBorder="1"/>
    <xf numFmtId="0" fontId="0" fillId="0" borderId="1" xfId="0" applyFont="1" applyBorder="1"/>
    <xf numFmtId="3" fontId="3" fillId="3" borderId="4" xfId="3" applyNumberFormat="1" applyFont="1" applyFill="1" applyBorder="1" applyAlignment="1">
      <alignment horizontal="left"/>
    </xf>
    <xf numFmtId="3" fontId="3" fillId="3" borderId="4" xfId="3" applyNumberFormat="1" applyFont="1" applyFill="1" applyBorder="1"/>
    <xf numFmtId="164" fontId="2" fillId="2" borderId="5" xfId="3" applyNumberFormat="1" applyFont="1" applyFill="1" applyBorder="1"/>
    <xf numFmtId="0" fontId="0" fillId="5" borderId="5" xfId="0" applyFont="1" applyFill="1" applyBorder="1"/>
    <xf numFmtId="164" fontId="3" fillId="0" borderId="8" xfId="3" applyNumberFormat="1" applyFont="1" applyFill="1" applyBorder="1"/>
    <xf numFmtId="3" fontId="0" fillId="3" borderId="1" xfId="3" applyNumberFormat="1" applyFont="1" applyFill="1" applyBorder="1" applyAlignment="1">
      <alignment horizontal="left"/>
    </xf>
    <xf numFmtId="0" fontId="0" fillId="3" borderId="1" xfId="3" applyFont="1" applyFill="1" applyBorder="1"/>
    <xf numFmtId="0" fontId="0" fillId="0" borderId="8" xfId="0" applyFont="1" applyBorder="1"/>
    <xf numFmtId="164" fontId="0" fillId="0" borderId="1" xfId="0" applyNumberFormat="1" applyFont="1" applyBorder="1"/>
    <xf numFmtId="164" fontId="0" fillId="0" borderId="0" xfId="0" applyNumberFormat="1" applyFont="1"/>
    <xf numFmtId="0" fontId="2" fillId="6" borderId="1" xfId="3" applyFont="1" applyFill="1" applyBorder="1"/>
    <xf numFmtId="3" fontId="5" fillId="6" borderId="1" xfId="3" applyNumberFormat="1" applyFont="1" applyFill="1" applyBorder="1"/>
    <xf numFmtId="3" fontId="0" fillId="0" borderId="0" xfId="0" applyNumberFormat="1" applyFont="1"/>
    <xf numFmtId="3" fontId="3" fillId="0" borderId="0" xfId="0" applyNumberFormat="1" applyFont="1"/>
    <xf numFmtId="0" fontId="3" fillId="4" borderId="0" xfId="0" applyFont="1" applyFill="1"/>
    <xf numFmtId="3" fontId="2" fillId="6" borderId="1" xfId="3" applyNumberFormat="1" applyFont="1" applyFill="1" applyBorder="1"/>
    <xf numFmtId="0" fontId="3" fillId="0" borderId="0" xfId="0" applyFont="1" applyFill="1" applyBorder="1"/>
    <xf numFmtId="0" fontId="0" fillId="0" borderId="0" xfId="0" applyFont="1" applyFill="1" applyBorder="1"/>
    <xf numFmtId="164" fontId="2" fillId="2" borderId="6" xfId="3" applyNumberFormat="1" applyFont="1" applyFill="1" applyBorder="1"/>
    <xf numFmtId="164" fontId="0" fillId="2" borderId="6" xfId="3" applyNumberFormat="1" applyFont="1" applyFill="1" applyBorder="1"/>
    <xf numFmtId="164" fontId="0" fillId="2" borderId="1" xfId="3" applyNumberFormat="1" applyFont="1" applyFill="1" applyBorder="1"/>
    <xf numFmtId="0" fontId="3" fillId="8" borderId="7" xfId="0" applyFont="1" applyFill="1" applyBorder="1"/>
    <xf numFmtId="0" fontId="0" fillId="8" borderId="9" xfId="0" applyFont="1" applyFill="1" applyBorder="1"/>
    <xf numFmtId="0" fontId="0" fillId="8" borderId="0" xfId="0" applyFont="1" applyFill="1"/>
    <xf numFmtId="0" fontId="0" fillId="8" borderId="0" xfId="0" applyFill="1"/>
    <xf numFmtId="0" fontId="3" fillId="8" borderId="1" xfId="0" applyFont="1" applyFill="1" applyBorder="1"/>
    <xf numFmtId="0" fontId="0" fillId="8" borderId="1" xfId="0" applyFont="1" applyFill="1" applyBorder="1"/>
    <xf numFmtId="164" fontId="3" fillId="4" borderId="1" xfId="3" applyNumberFormat="1" applyFont="1" applyFill="1" applyBorder="1"/>
    <xf numFmtId="164" fontId="3" fillId="0" borderId="0" xfId="3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/>
    <xf numFmtId="164" fontId="0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 applyFill="1" applyBorder="1"/>
    <xf numFmtId="0" fontId="0" fillId="0" borderId="3" xfId="0" applyFont="1" applyBorder="1"/>
    <xf numFmtId="10" fontId="3" fillId="0" borderId="0" xfId="0" applyNumberFormat="1" applyFont="1" applyFill="1" applyBorder="1"/>
    <xf numFmtId="10" fontId="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64" fontId="0" fillId="0" borderId="2" xfId="0" applyNumberFormat="1" applyFont="1" applyFill="1" applyBorder="1"/>
    <xf numFmtId="164" fontId="3" fillId="0" borderId="0" xfId="0" applyNumberFormat="1" applyFont="1" applyFill="1" applyBorder="1"/>
    <xf numFmtId="0" fontId="10" fillId="7" borderId="1" xfId="481" applyFont="1" applyFill="1" applyBorder="1" applyAlignment="1">
      <alignment horizontal="center" wrapText="1"/>
    </xf>
    <xf numFmtId="0" fontId="9" fillId="0" borderId="0" xfId="481" applyAlignment="1">
      <alignment wrapText="1"/>
    </xf>
    <xf numFmtId="0" fontId="11" fillId="0" borderId="1" xfId="481" applyFont="1" applyBorder="1" applyAlignment="1">
      <alignment horizontal="center" wrapText="1"/>
    </xf>
    <xf numFmtId="0" fontId="11" fillId="0" borderId="1" xfId="481" applyFont="1" applyBorder="1" applyAlignment="1">
      <alignment wrapText="1"/>
    </xf>
    <xf numFmtId="0" fontId="9" fillId="0" borderId="0" xfId="481"/>
    <xf numFmtId="0" fontId="11" fillId="7" borderId="1" xfId="481" applyFont="1" applyFill="1" applyBorder="1" applyAlignment="1">
      <alignment horizontal="center" vertical="center" wrapText="1"/>
    </xf>
    <xf numFmtId="0" fontId="12" fillId="0" borderId="1" xfId="481" applyFont="1" applyBorder="1" applyAlignment="1">
      <alignment horizontal="left" vertical="top" wrapText="1"/>
    </xf>
    <xf numFmtId="0" fontId="12" fillId="0" borderId="0" xfId="481" applyFont="1" applyAlignment="1">
      <alignment horizontal="left" vertical="top" wrapText="1"/>
    </xf>
    <xf numFmtId="0" fontId="12" fillId="0" borderId="0" xfId="481" applyFont="1" applyAlignment="1">
      <alignment horizontal="center" wrapText="1"/>
    </xf>
    <xf numFmtId="0" fontId="12" fillId="0" borderId="0" xfId="481" applyFont="1" applyAlignment="1">
      <alignment wrapText="1"/>
    </xf>
    <xf numFmtId="0" fontId="9" fillId="0" borderId="0" xfId="481" applyAlignment="1">
      <alignment horizontal="center" wrapText="1"/>
    </xf>
    <xf numFmtId="0" fontId="8" fillId="0" borderId="0" xfId="0" applyFont="1"/>
    <xf numFmtId="0" fontId="13" fillId="0" borderId="1" xfId="0" applyFont="1" applyFill="1" applyBorder="1" applyAlignment="1">
      <alignment horizontal="center"/>
    </xf>
    <xf numFmtId="0" fontId="13" fillId="0" borderId="0" xfId="0" applyFont="1" applyFill="1"/>
    <xf numFmtId="164" fontId="3" fillId="4" borderId="1" xfId="3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1" xfId="3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0" fontId="3" fillId="5" borderId="3" xfId="0" applyFont="1" applyFill="1" applyBorder="1"/>
    <xf numFmtId="164" fontId="3" fillId="5" borderId="3" xfId="3" applyNumberFormat="1" applyFont="1" applyFill="1" applyBorder="1"/>
    <xf numFmtId="0" fontId="0" fillId="0" borderId="11" xfId="0" applyFont="1" applyBorder="1"/>
    <xf numFmtId="164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vertical="center"/>
    </xf>
    <xf numFmtId="164" fontId="3" fillId="0" borderId="10" xfId="3" applyNumberFormat="1" applyFont="1" applyFill="1" applyBorder="1"/>
    <xf numFmtId="0" fontId="3" fillId="0" borderId="10" xfId="0" applyFont="1" applyFill="1" applyBorder="1"/>
    <xf numFmtId="0" fontId="0" fillId="0" borderId="0" xfId="0" applyAlignment="1">
      <alignment horizontal="left"/>
    </xf>
    <xf numFmtId="0" fontId="13" fillId="0" borderId="0" xfId="0" applyFont="1" applyFill="1" applyAlignment="1">
      <alignment horizontal="left"/>
    </xf>
    <xf numFmtId="0" fontId="0" fillId="8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6" fontId="15" fillId="0" borderId="0" xfId="0" applyNumberFormat="1" applyFont="1" applyAlignment="1">
      <alignment horizontal="center"/>
    </xf>
    <xf numFmtId="6" fontId="15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481" applyFont="1" applyAlignment="1">
      <alignment horizontal="center" wrapText="1"/>
    </xf>
    <xf numFmtId="0" fontId="11" fillId="0" borderId="0" xfId="481" applyFont="1" applyAlignment="1">
      <alignment wrapText="1"/>
    </xf>
    <xf numFmtId="0" fontId="0" fillId="0" borderId="0" xfId="0" applyAlignment="1"/>
    <xf numFmtId="0" fontId="0" fillId="8" borderId="0" xfId="0" applyFill="1" applyAlignment="1"/>
    <xf numFmtId="3" fontId="0" fillId="0" borderId="0" xfId="0" applyNumberFormat="1" applyFont="1" applyAlignment="1">
      <alignment horizontal="left"/>
    </xf>
    <xf numFmtId="164" fontId="3" fillId="5" borderId="2" xfId="3" applyNumberFormat="1" applyFont="1" applyFill="1" applyBorder="1" applyAlignment="1">
      <alignment wrapText="1"/>
    </xf>
    <xf numFmtId="0" fontId="0" fillId="0" borderId="3" xfId="0" applyBorder="1" applyAlignment="1"/>
    <xf numFmtId="0" fontId="13" fillId="0" borderId="2" xfId="0" applyFont="1" applyFill="1" applyBorder="1" applyAlignment="1">
      <alignment horizontal="right"/>
    </xf>
    <xf numFmtId="0" fontId="14" fillId="0" borderId="3" xfId="0" applyFont="1" applyBorder="1" applyAlignment="1">
      <alignment horizontal="right"/>
    </xf>
  </cellXfs>
  <cellStyles count="538">
    <cellStyle name="Comma 3" xfId="1"/>
    <cellStyle name="Currency 2" xfId="2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Normal" xfId="0" builtinId="0"/>
    <cellStyle name="Normal 2" xfId="3"/>
    <cellStyle name="Normal 2 2" xfId="4"/>
    <cellStyle name="Normal 2 3" xfId="466"/>
    <cellStyle name="Normal 3" xfId="481"/>
    <cellStyle name="Normal 4" xfId="5"/>
    <cellStyle name="Normal 5" xfId="6"/>
    <cellStyle name="Percent 2" xfId="7"/>
  </cellStyles>
  <dxfs count="1"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8v/Documents/Bob's%20ORNL%20Work%20Files/Agencies/DOE/FEMP/ESPC%20Program/Program%20Reporting/Annual%20Report/2014/Macintosh%20HDESPC%20Project%20Data/Work%20Files/FEMP/Economics/Historical%20interest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3"/>
      <sheetName val="Chart4"/>
      <sheetName val="Sheet2"/>
      <sheetName val="older projects"/>
      <sheetName val="Sheet1"/>
      <sheetName val="Chart1"/>
      <sheetName val="recent projects"/>
      <sheetName val="Sheet4"/>
      <sheetName val="Swap rate"/>
      <sheetName val="T-bill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Date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7</v>
          </cell>
        </row>
        <row r="3">
          <cell r="A3">
            <v>36710</v>
          </cell>
          <cell r="B3">
            <v>7.1</v>
          </cell>
          <cell r="C3">
            <v>7.16</v>
          </cell>
          <cell r="D3">
            <v>7.17E-2</v>
          </cell>
          <cell r="E3">
            <v>7.17E-2</v>
          </cell>
          <cell r="F3">
            <v>7.17E-2</v>
          </cell>
          <cell r="G3">
            <v>7.2000000000000008E-2</v>
          </cell>
        </row>
        <row r="4">
          <cell r="A4">
            <v>36711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36712</v>
          </cell>
          <cell r="B5">
            <v>7.03</v>
          </cell>
          <cell r="C5">
            <v>7.06</v>
          </cell>
          <cell r="D5">
            <v>7.0699999999999999E-2</v>
          </cell>
          <cell r="E5">
            <v>7.0699999999999999E-2</v>
          </cell>
          <cell r="F5">
            <v>7.0800000000000002E-2</v>
          </cell>
          <cell r="G5">
            <v>7.1099999999999997E-2</v>
          </cell>
        </row>
        <row r="6">
          <cell r="A6">
            <v>36713</v>
          </cell>
          <cell r="B6">
            <v>7.07</v>
          </cell>
          <cell r="C6">
            <v>7.13</v>
          </cell>
          <cell r="D6">
            <v>7.1399999999999991E-2</v>
          </cell>
          <cell r="E6">
            <v>7.1500000000000008E-2</v>
          </cell>
          <cell r="F6">
            <v>7.1599999999999997E-2</v>
          </cell>
          <cell r="G6">
            <v>7.1900000000000006E-2</v>
          </cell>
        </row>
        <row r="7">
          <cell r="A7">
            <v>36714</v>
          </cell>
          <cell r="B7">
            <v>7.01</v>
          </cell>
          <cell r="C7">
            <v>7.04</v>
          </cell>
          <cell r="D7">
            <v>7.0599999999999996E-2</v>
          </cell>
          <cell r="E7">
            <v>7.0599999999999996E-2</v>
          </cell>
          <cell r="F7">
            <v>7.0699999999999999E-2</v>
          </cell>
          <cell r="G7">
            <v>7.0999999999999994E-2</v>
          </cell>
        </row>
        <row r="8">
          <cell r="A8">
            <v>36717</v>
          </cell>
          <cell r="B8">
            <v>7.04</v>
          </cell>
          <cell r="C8">
            <v>7.09</v>
          </cell>
          <cell r="D8">
            <v>7.1099999999999997E-2</v>
          </cell>
          <cell r="E8">
            <v>7.1300000000000002E-2</v>
          </cell>
          <cell r="F8">
            <v>7.1399999999999991E-2</v>
          </cell>
          <cell r="G8">
            <v>7.17E-2</v>
          </cell>
        </row>
        <row r="9">
          <cell r="A9">
            <v>36718</v>
          </cell>
          <cell r="B9">
            <v>7.04</v>
          </cell>
          <cell r="C9">
            <v>7.1</v>
          </cell>
          <cell r="D9">
            <v>7.1099999999999997E-2</v>
          </cell>
          <cell r="E9">
            <v>7.1300000000000002E-2</v>
          </cell>
          <cell r="F9">
            <v>7.1399999999999991E-2</v>
          </cell>
          <cell r="G9">
            <v>7.1800000000000003E-2</v>
          </cell>
        </row>
        <row r="10">
          <cell r="A10">
            <v>36719</v>
          </cell>
          <cell r="B10">
            <v>7.06</v>
          </cell>
          <cell r="C10">
            <v>7.12</v>
          </cell>
          <cell r="D10">
            <v>7.1399999999999991E-2</v>
          </cell>
          <cell r="E10">
            <v>7.1500000000000008E-2</v>
          </cell>
          <cell r="F10">
            <v>7.17E-2</v>
          </cell>
          <cell r="G10">
            <v>7.2000000000000008E-2</v>
          </cell>
        </row>
        <row r="11">
          <cell r="A11">
            <v>36720</v>
          </cell>
          <cell r="B11">
            <v>7.04</v>
          </cell>
          <cell r="C11">
            <v>7.09</v>
          </cell>
          <cell r="D11">
            <v>7.0999999999999994E-2</v>
          </cell>
          <cell r="E11">
            <v>7.1199999999999999E-2</v>
          </cell>
          <cell r="F11">
            <v>7.1300000000000002E-2</v>
          </cell>
          <cell r="G11">
            <v>7.1599999999999997E-2</v>
          </cell>
        </row>
        <row r="12">
          <cell r="A12">
            <v>36721</v>
          </cell>
          <cell r="B12">
            <v>7.08</v>
          </cell>
          <cell r="C12">
            <v>7.14</v>
          </cell>
          <cell r="D12">
            <v>7.1599999999999997E-2</v>
          </cell>
          <cell r="E12">
            <v>7.17E-2</v>
          </cell>
          <cell r="F12">
            <v>7.1900000000000006E-2</v>
          </cell>
          <cell r="G12">
            <v>7.2099999999999997E-2</v>
          </cell>
        </row>
        <row r="13">
          <cell r="A13">
            <v>36724</v>
          </cell>
          <cell r="B13">
            <v>7.12</v>
          </cell>
          <cell r="C13">
            <v>7.21</v>
          </cell>
          <cell r="D13">
            <v>7.2300000000000003E-2</v>
          </cell>
          <cell r="E13">
            <v>7.2499999999999995E-2</v>
          </cell>
          <cell r="F13">
            <v>7.2800000000000004E-2</v>
          </cell>
          <cell r="G13">
            <v>7.3099999999999998E-2</v>
          </cell>
        </row>
        <row r="14">
          <cell r="A14">
            <v>36725</v>
          </cell>
          <cell r="B14">
            <v>7.12</v>
          </cell>
          <cell r="C14">
            <v>7.21</v>
          </cell>
          <cell r="D14">
            <v>7.2300000000000003E-2</v>
          </cell>
          <cell r="E14">
            <v>7.2499999999999995E-2</v>
          </cell>
          <cell r="F14">
            <v>7.2800000000000004E-2</v>
          </cell>
          <cell r="G14">
            <v>7.3099999999999998E-2</v>
          </cell>
        </row>
        <row r="15">
          <cell r="A15">
            <v>36726</v>
          </cell>
          <cell r="B15">
            <v>7.13</v>
          </cell>
          <cell r="C15">
            <v>7.22</v>
          </cell>
          <cell r="D15">
            <v>7.2499999999999995E-2</v>
          </cell>
          <cell r="E15">
            <v>7.2700000000000001E-2</v>
          </cell>
          <cell r="F15">
            <v>7.2900000000000006E-2</v>
          </cell>
          <cell r="G15">
            <v>7.3200000000000001E-2</v>
          </cell>
        </row>
        <row r="16">
          <cell r="A16">
            <v>36727</v>
          </cell>
          <cell r="B16">
            <v>7.07</v>
          </cell>
          <cell r="C16">
            <v>7.14</v>
          </cell>
          <cell r="D16">
            <v>7.1599999999999997E-2</v>
          </cell>
          <cell r="E16">
            <v>7.1800000000000003E-2</v>
          </cell>
          <cell r="F16">
            <v>7.2099999999999997E-2</v>
          </cell>
          <cell r="G16">
            <v>7.2400000000000006E-2</v>
          </cell>
        </row>
        <row r="17">
          <cell r="A17">
            <v>36728</v>
          </cell>
          <cell r="B17">
            <v>7.03</v>
          </cell>
          <cell r="C17">
            <v>7.09</v>
          </cell>
          <cell r="D17">
            <v>7.1099999999999997E-2</v>
          </cell>
          <cell r="E17">
            <v>7.1199999999999999E-2</v>
          </cell>
          <cell r="F17">
            <v>7.1399999999999991E-2</v>
          </cell>
          <cell r="G17">
            <v>7.1800000000000003E-2</v>
          </cell>
        </row>
        <row r="18">
          <cell r="A18">
            <v>36731</v>
          </cell>
          <cell r="B18">
            <v>7.04</v>
          </cell>
          <cell r="C18">
            <v>7.12</v>
          </cell>
          <cell r="D18">
            <v>7.1399999999999991E-2</v>
          </cell>
          <cell r="E18">
            <v>7.1599999999999997E-2</v>
          </cell>
          <cell r="F18">
            <v>7.17E-2</v>
          </cell>
          <cell r="G18">
            <v>7.2000000000000008E-2</v>
          </cell>
        </row>
        <row r="19">
          <cell r="A19">
            <v>36732</v>
          </cell>
          <cell r="B19">
            <v>7.03</v>
          </cell>
          <cell r="C19">
            <v>7.1</v>
          </cell>
          <cell r="D19">
            <v>7.1099999999999997E-2</v>
          </cell>
          <cell r="E19">
            <v>7.1300000000000002E-2</v>
          </cell>
          <cell r="F19">
            <v>7.1500000000000008E-2</v>
          </cell>
          <cell r="G19">
            <v>7.1800000000000003E-2</v>
          </cell>
        </row>
        <row r="20">
          <cell r="A20">
            <v>36733</v>
          </cell>
          <cell r="B20">
            <v>7.02</v>
          </cell>
          <cell r="C20">
            <v>7.08</v>
          </cell>
          <cell r="D20">
            <v>7.0999999999999994E-2</v>
          </cell>
          <cell r="E20">
            <v>7.1099999999999997E-2</v>
          </cell>
          <cell r="F20">
            <v>7.1300000000000002E-2</v>
          </cell>
          <cell r="G20">
            <v>7.17E-2</v>
          </cell>
        </row>
        <row r="21">
          <cell r="A21">
            <v>36734</v>
          </cell>
          <cell r="B21">
            <v>7.01</v>
          </cell>
          <cell r="C21">
            <v>7.07</v>
          </cell>
          <cell r="D21">
            <v>7.0900000000000005E-2</v>
          </cell>
          <cell r="E21">
            <v>7.0999999999999994E-2</v>
          </cell>
          <cell r="F21">
            <v>7.1099999999999997E-2</v>
          </cell>
          <cell r="G21">
            <v>7.1500000000000008E-2</v>
          </cell>
        </row>
        <row r="22">
          <cell r="A22">
            <v>36735</v>
          </cell>
          <cell r="B22">
            <v>7.03</v>
          </cell>
          <cell r="C22">
            <v>7.09</v>
          </cell>
          <cell r="D22">
            <v>7.1099999999999997E-2</v>
          </cell>
          <cell r="E22">
            <v>7.1300000000000002E-2</v>
          </cell>
          <cell r="F22">
            <v>7.1500000000000008E-2</v>
          </cell>
          <cell r="G22">
            <v>7.1900000000000006E-2</v>
          </cell>
        </row>
        <row r="23">
          <cell r="A23">
            <v>36738</v>
          </cell>
          <cell r="B23">
            <v>7.06</v>
          </cell>
          <cell r="C23">
            <v>7.12</v>
          </cell>
          <cell r="D23">
            <v>7.1399999999999991E-2</v>
          </cell>
          <cell r="E23">
            <v>7.1599999999999997E-2</v>
          </cell>
          <cell r="F23">
            <v>7.1800000000000003E-2</v>
          </cell>
          <cell r="G23">
            <v>7.22E-2</v>
          </cell>
        </row>
        <row r="24">
          <cell r="A24">
            <v>36739</v>
          </cell>
          <cell r="B24">
            <v>7.04</v>
          </cell>
          <cell r="C24">
            <v>7.08</v>
          </cell>
          <cell r="D24">
            <v>7.0999999999999994E-2</v>
          </cell>
          <cell r="E24">
            <v>7.1199999999999999E-2</v>
          </cell>
          <cell r="F24">
            <v>7.1399999999999991E-2</v>
          </cell>
          <cell r="G24">
            <v>7.1800000000000003E-2</v>
          </cell>
        </row>
        <row r="25">
          <cell r="A25">
            <v>36740</v>
          </cell>
          <cell r="B25">
            <v>7.02</v>
          </cell>
          <cell r="C25">
            <v>7.06</v>
          </cell>
          <cell r="D25">
            <v>7.0800000000000002E-2</v>
          </cell>
          <cell r="E25">
            <v>7.0999999999999994E-2</v>
          </cell>
          <cell r="F25">
            <v>7.1199999999999999E-2</v>
          </cell>
          <cell r="G25">
            <v>7.1599999999999997E-2</v>
          </cell>
        </row>
        <row r="26">
          <cell r="A26">
            <v>36741</v>
          </cell>
          <cell r="B26">
            <v>6.98</v>
          </cell>
          <cell r="C26">
            <v>7.02</v>
          </cell>
          <cell r="D26">
            <v>7.0400000000000004E-2</v>
          </cell>
          <cell r="E26">
            <v>7.0499999999999993E-2</v>
          </cell>
          <cell r="F26">
            <v>7.0699999999999999E-2</v>
          </cell>
          <cell r="G26">
            <v>7.1099999999999997E-2</v>
          </cell>
        </row>
        <row r="27">
          <cell r="A27">
            <v>36742</v>
          </cell>
          <cell r="B27">
            <v>6.94</v>
          </cell>
          <cell r="C27">
            <v>6.97</v>
          </cell>
          <cell r="D27">
            <v>6.9800000000000001E-2</v>
          </cell>
          <cell r="E27">
            <v>7.0000000000000007E-2</v>
          </cell>
          <cell r="F27">
            <v>7.0199999999999999E-2</v>
          </cell>
          <cell r="G27">
            <v>7.0599999999999996E-2</v>
          </cell>
        </row>
        <row r="28">
          <cell r="A28">
            <v>36745</v>
          </cell>
          <cell r="B28">
            <v>6.94</v>
          </cell>
          <cell r="C28">
            <v>6.97</v>
          </cell>
          <cell r="D28">
            <v>6.9800000000000001E-2</v>
          </cell>
          <cell r="E28">
            <v>7.0000000000000007E-2</v>
          </cell>
          <cell r="F28">
            <v>7.0300000000000001E-2</v>
          </cell>
          <cell r="G28">
            <v>7.0599999999999996E-2</v>
          </cell>
        </row>
        <row r="29">
          <cell r="A29">
            <v>36746</v>
          </cell>
          <cell r="B29">
            <v>6.94</v>
          </cell>
          <cell r="C29">
            <v>6.97</v>
          </cell>
          <cell r="D29">
            <v>6.9900000000000004E-2</v>
          </cell>
          <cell r="E29">
            <v>7.0099999999999996E-2</v>
          </cell>
          <cell r="F29">
            <v>7.0300000000000001E-2</v>
          </cell>
          <cell r="G29">
            <v>7.0599999999999996E-2</v>
          </cell>
        </row>
        <row r="30">
          <cell r="A30">
            <v>36747</v>
          </cell>
          <cell r="B30">
            <v>6.93</v>
          </cell>
          <cell r="C30">
            <v>6.96</v>
          </cell>
          <cell r="D30">
            <v>6.9699999999999998E-2</v>
          </cell>
          <cell r="E30">
            <v>7.0000000000000007E-2</v>
          </cell>
          <cell r="F30">
            <v>7.0199999999999999E-2</v>
          </cell>
          <cell r="G30">
            <v>7.0499999999999993E-2</v>
          </cell>
        </row>
        <row r="31">
          <cell r="A31">
            <v>36748</v>
          </cell>
          <cell r="B31">
            <v>6.9</v>
          </cell>
          <cell r="C31">
            <v>6.92</v>
          </cell>
          <cell r="D31">
            <v>6.9400000000000003E-2</v>
          </cell>
          <cell r="E31">
            <v>6.9599999999999995E-2</v>
          </cell>
          <cell r="F31">
            <v>6.9800000000000001E-2</v>
          </cell>
          <cell r="G31">
            <v>7.0099999999999996E-2</v>
          </cell>
        </row>
        <row r="32">
          <cell r="A32">
            <v>36749</v>
          </cell>
          <cell r="B32">
            <v>6.92</v>
          </cell>
          <cell r="C32">
            <v>6.94</v>
          </cell>
          <cell r="D32">
            <v>6.9500000000000006E-2</v>
          </cell>
          <cell r="E32">
            <v>6.9500000000000006E-2</v>
          </cell>
          <cell r="F32">
            <v>6.9699999999999998E-2</v>
          </cell>
          <cell r="G32">
            <v>6.9900000000000004E-2</v>
          </cell>
        </row>
        <row r="33">
          <cell r="A33">
            <v>36752</v>
          </cell>
          <cell r="B33">
            <v>6.96</v>
          </cell>
          <cell r="C33">
            <v>7</v>
          </cell>
          <cell r="D33">
            <v>7.0199999999999999E-2</v>
          </cell>
          <cell r="E33">
            <v>7.0400000000000004E-2</v>
          </cell>
          <cell r="F33">
            <v>7.0499999999999993E-2</v>
          </cell>
          <cell r="G33">
            <v>7.0699999999999999E-2</v>
          </cell>
        </row>
        <row r="34">
          <cell r="A34">
            <v>36753</v>
          </cell>
          <cell r="B34">
            <v>6.96</v>
          </cell>
          <cell r="C34">
            <v>6.99</v>
          </cell>
          <cell r="D34">
            <v>7.0000000000000007E-2</v>
          </cell>
          <cell r="E34">
            <v>7.0099999999999996E-2</v>
          </cell>
          <cell r="F34">
            <v>7.0300000000000001E-2</v>
          </cell>
          <cell r="G34">
            <v>7.0400000000000004E-2</v>
          </cell>
        </row>
        <row r="35">
          <cell r="A35">
            <v>36754</v>
          </cell>
          <cell r="B35">
            <v>6.96</v>
          </cell>
          <cell r="C35">
            <v>7.01</v>
          </cell>
          <cell r="D35">
            <v>7.0199999999999999E-2</v>
          </cell>
          <cell r="E35">
            <v>7.0300000000000001E-2</v>
          </cell>
          <cell r="F35">
            <v>7.0400000000000004E-2</v>
          </cell>
          <cell r="G35">
            <v>7.0599999999999996E-2</v>
          </cell>
        </row>
        <row r="36">
          <cell r="A36">
            <v>36755</v>
          </cell>
          <cell r="B36">
            <v>6.97</v>
          </cell>
          <cell r="C36">
            <v>7.01</v>
          </cell>
          <cell r="D36">
            <v>7.0199999999999999E-2</v>
          </cell>
          <cell r="E36">
            <v>7.0300000000000001E-2</v>
          </cell>
          <cell r="F36">
            <v>7.0400000000000004E-2</v>
          </cell>
          <cell r="G36">
            <v>7.0599999999999996E-2</v>
          </cell>
        </row>
        <row r="37">
          <cell r="A37">
            <v>36756</v>
          </cell>
          <cell r="B37">
            <v>6.96</v>
          </cell>
          <cell r="C37">
            <v>7.01</v>
          </cell>
          <cell r="D37">
            <v>7.0199999999999999E-2</v>
          </cell>
          <cell r="E37">
            <v>7.0300000000000001E-2</v>
          </cell>
          <cell r="F37">
            <v>7.0400000000000004E-2</v>
          </cell>
          <cell r="G37">
            <v>7.0699999999999999E-2</v>
          </cell>
        </row>
        <row r="38">
          <cell r="A38">
            <v>36759</v>
          </cell>
          <cell r="B38">
            <v>6.95</v>
          </cell>
          <cell r="C38">
            <v>6.98</v>
          </cell>
          <cell r="D38">
            <v>6.9900000000000004E-2</v>
          </cell>
          <cell r="E38">
            <v>7.0000000000000007E-2</v>
          </cell>
          <cell r="F38">
            <v>7.0199999999999999E-2</v>
          </cell>
          <cell r="G38">
            <v>7.0400000000000004E-2</v>
          </cell>
        </row>
        <row r="39">
          <cell r="A39">
            <v>36760</v>
          </cell>
          <cell r="B39">
            <v>6.95</v>
          </cell>
          <cell r="C39">
            <v>6.98</v>
          </cell>
          <cell r="D39">
            <v>6.9900000000000004E-2</v>
          </cell>
          <cell r="E39">
            <v>7.0099999999999996E-2</v>
          </cell>
          <cell r="F39">
            <v>7.0300000000000001E-2</v>
          </cell>
          <cell r="G39">
            <v>7.0499999999999993E-2</v>
          </cell>
        </row>
        <row r="40">
          <cell r="A40">
            <v>36761</v>
          </cell>
          <cell r="B40">
            <v>6.93</v>
          </cell>
          <cell r="C40">
            <v>6.95</v>
          </cell>
          <cell r="D40">
            <v>6.9500000000000006E-2</v>
          </cell>
          <cell r="E40">
            <v>6.9500000000000006E-2</v>
          </cell>
          <cell r="F40">
            <v>6.9599999999999995E-2</v>
          </cell>
          <cell r="G40">
            <v>6.9800000000000001E-2</v>
          </cell>
        </row>
        <row r="41">
          <cell r="A41">
            <v>36762</v>
          </cell>
          <cell r="B41">
            <v>6.91</v>
          </cell>
          <cell r="C41">
            <v>6.93</v>
          </cell>
          <cell r="D41">
            <v>6.93E-2</v>
          </cell>
          <cell r="E41">
            <v>6.9400000000000003E-2</v>
          </cell>
          <cell r="F41">
            <v>6.9400000000000003E-2</v>
          </cell>
          <cell r="G41">
            <v>6.9599999999999995E-2</v>
          </cell>
        </row>
        <row r="42">
          <cell r="A42">
            <v>36763</v>
          </cell>
          <cell r="B42">
            <v>6.9</v>
          </cell>
          <cell r="C42">
            <v>6.91</v>
          </cell>
          <cell r="D42">
            <v>6.9199999999999998E-2</v>
          </cell>
          <cell r="E42">
            <v>6.9199999999999998E-2</v>
          </cell>
          <cell r="F42">
            <v>6.9199999999999998E-2</v>
          </cell>
          <cell r="G42">
            <v>6.9400000000000003E-2</v>
          </cell>
        </row>
        <row r="43">
          <cell r="A43">
            <v>36766</v>
          </cell>
          <cell r="B43">
            <v>6.92</v>
          </cell>
          <cell r="C43">
            <v>6.94</v>
          </cell>
          <cell r="D43">
            <v>6.9400000000000003E-2</v>
          </cell>
          <cell r="E43">
            <v>6.9400000000000003E-2</v>
          </cell>
          <cell r="F43">
            <v>6.9400000000000003E-2</v>
          </cell>
          <cell r="G43">
            <v>6.9599999999999995E-2</v>
          </cell>
        </row>
        <row r="44">
          <cell r="A44">
            <v>36767</v>
          </cell>
          <cell r="B44">
            <v>6.93</v>
          </cell>
          <cell r="C44">
            <v>6.97</v>
          </cell>
          <cell r="D44">
            <v>6.9699999999999998E-2</v>
          </cell>
          <cell r="E44">
            <v>6.9800000000000001E-2</v>
          </cell>
          <cell r="F44">
            <v>6.9900000000000004E-2</v>
          </cell>
          <cell r="G44">
            <v>7.0199999999999999E-2</v>
          </cell>
        </row>
        <row r="45">
          <cell r="A45">
            <v>36768</v>
          </cell>
          <cell r="B45">
            <v>6.94</v>
          </cell>
          <cell r="C45">
            <v>6.99</v>
          </cell>
          <cell r="D45">
            <v>7.0000000000000007E-2</v>
          </cell>
          <cell r="E45">
            <v>7.0099999999999996E-2</v>
          </cell>
          <cell r="F45">
            <v>7.0300000000000001E-2</v>
          </cell>
          <cell r="G45">
            <v>7.0599999999999996E-2</v>
          </cell>
        </row>
        <row r="46">
          <cell r="A46">
            <v>36769</v>
          </cell>
          <cell r="B46">
            <v>6.91</v>
          </cell>
          <cell r="C46">
            <v>6.93</v>
          </cell>
          <cell r="D46">
            <v>6.9400000000000003E-2</v>
          </cell>
          <cell r="E46">
            <v>6.9500000000000006E-2</v>
          </cell>
          <cell r="F46">
            <v>6.9599999999999995E-2</v>
          </cell>
          <cell r="G46">
            <v>6.9900000000000004E-2</v>
          </cell>
        </row>
        <row r="47">
          <cell r="A47">
            <v>36770</v>
          </cell>
          <cell r="B47">
            <v>6.84</v>
          </cell>
          <cell r="C47">
            <v>6.85</v>
          </cell>
          <cell r="D47">
            <v>6.8499999999999991E-2</v>
          </cell>
          <cell r="E47">
            <v>6.8600000000000008E-2</v>
          </cell>
          <cell r="F47">
            <v>6.8699999999999997E-2</v>
          </cell>
          <cell r="G47">
            <v>6.9099999999999995E-2</v>
          </cell>
        </row>
        <row r="48">
          <cell r="A48">
            <v>36773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36774</v>
          </cell>
          <cell r="B49">
            <v>6.83</v>
          </cell>
          <cell r="C49">
            <v>6.83</v>
          </cell>
          <cell r="D49">
            <v>6.83E-2</v>
          </cell>
          <cell r="E49">
            <v>6.8400000000000002E-2</v>
          </cell>
          <cell r="F49">
            <v>6.8499999999999991E-2</v>
          </cell>
          <cell r="G49">
            <v>6.88E-2</v>
          </cell>
        </row>
        <row r="50">
          <cell r="A50">
            <v>36775</v>
          </cell>
          <cell r="B50">
            <v>6.85</v>
          </cell>
          <cell r="C50">
            <v>6.86</v>
          </cell>
          <cell r="D50">
            <v>6.8600000000000008E-2</v>
          </cell>
          <cell r="E50">
            <v>6.8699999999999997E-2</v>
          </cell>
          <cell r="F50">
            <v>6.88E-2</v>
          </cell>
          <cell r="G50">
            <v>6.9199999999999998E-2</v>
          </cell>
        </row>
        <row r="51">
          <cell r="A51">
            <v>36776</v>
          </cell>
          <cell r="B51">
            <v>6.84</v>
          </cell>
          <cell r="C51">
            <v>6.85</v>
          </cell>
          <cell r="D51">
            <v>6.8600000000000008E-2</v>
          </cell>
          <cell r="E51">
            <v>6.8699999999999997E-2</v>
          </cell>
          <cell r="F51">
            <v>6.8900000000000003E-2</v>
          </cell>
          <cell r="G51">
            <v>6.93E-2</v>
          </cell>
        </row>
        <row r="52">
          <cell r="A52">
            <v>36777</v>
          </cell>
          <cell r="B52">
            <v>6.84</v>
          </cell>
          <cell r="C52">
            <v>6.85</v>
          </cell>
          <cell r="D52">
            <v>6.8600000000000008E-2</v>
          </cell>
          <cell r="E52">
            <v>6.88E-2</v>
          </cell>
          <cell r="F52">
            <v>6.9099999999999995E-2</v>
          </cell>
          <cell r="G52">
            <v>6.9500000000000006E-2</v>
          </cell>
        </row>
        <row r="53">
          <cell r="A53">
            <v>36780</v>
          </cell>
          <cell r="B53">
            <v>6.85</v>
          </cell>
          <cell r="C53">
            <v>6.87</v>
          </cell>
          <cell r="D53">
            <v>6.88E-2</v>
          </cell>
          <cell r="E53">
            <v>6.9099999999999995E-2</v>
          </cell>
          <cell r="F53">
            <v>6.93E-2</v>
          </cell>
          <cell r="G53">
            <v>6.9800000000000001E-2</v>
          </cell>
        </row>
        <row r="54">
          <cell r="A54">
            <v>36781</v>
          </cell>
          <cell r="B54">
            <v>6.84</v>
          </cell>
          <cell r="C54">
            <v>6.86</v>
          </cell>
          <cell r="D54">
            <v>6.88E-2</v>
          </cell>
          <cell r="E54">
            <v>6.9000000000000006E-2</v>
          </cell>
          <cell r="F54">
            <v>6.93E-2</v>
          </cell>
          <cell r="G54">
            <v>6.9800000000000001E-2</v>
          </cell>
        </row>
        <row r="55">
          <cell r="A55">
            <v>36782</v>
          </cell>
          <cell r="B55">
            <v>6.82</v>
          </cell>
          <cell r="C55">
            <v>6.82</v>
          </cell>
          <cell r="D55">
            <v>6.83E-2</v>
          </cell>
          <cell r="E55">
            <v>6.8499999999999991E-2</v>
          </cell>
          <cell r="F55">
            <v>6.8699999999999997E-2</v>
          </cell>
          <cell r="G55">
            <v>6.93E-2</v>
          </cell>
        </row>
        <row r="56">
          <cell r="A56">
            <v>36783</v>
          </cell>
          <cell r="B56">
            <v>6.81</v>
          </cell>
          <cell r="C56">
            <v>6.8</v>
          </cell>
          <cell r="D56">
            <v>6.8000000000000005E-2</v>
          </cell>
          <cell r="E56">
            <v>6.8199999999999997E-2</v>
          </cell>
          <cell r="F56">
            <v>6.8400000000000002E-2</v>
          </cell>
          <cell r="G56">
            <v>6.9000000000000006E-2</v>
          </cell>
        </row>
        <row r="57">
          <cell r="A57">
            <v>36784</v>
          </cell>
          <cell r="B57">
            <v>6.79</v>
          </cell>
          <cell r="C57">
            <v>6.78</v>
          </cell>
          <cell r="D57">
            <v>6.7900000000000002E-2</v>
          </cell>
          <cell r="E57">
            <v>6.8199999999999997E-2</v>
          </cell>
          <cell r="F57">
            <v>6.8600000000000008E-2</v>
          </cell>
          <cell r="G57">
            <v>6.9400000000000003E-2</v>
          </cell>
        </row>
        <row r="58">
          <cell r="A58">
            <v>36787</v>
          </cell>
          <cell r="B58">
            <v>6.77</v>
          </cell>
          <cell r="C58">
            <v>6.76</v>
          </cell>
          <cell r="D58">
            <v>6.7699999999999996E-2</v>
          </cell>
          <cell r="E58">
            <v>6.8099999999999994E-2</v>
          </cell>
          <cell r="F58">
            <v>6.8600000000000008E-2</v>
          </cell>
          <cell r="G58">
            <v>6.9500000000000006E-2</v>
          </cell>
        </row>
        <row r="59">
          <cell r="A59">
            <v>36788</v>
          </cell>
          <cell r="B59">
            <v>6.77</v>
          </cell>
          <cell r="C59">
            <v>6.75</v>
          </cell>
          <cell r="D59">
            <v>6.7699999999999996E-2</v>
          </cell>
          <cell r="E59">
            <v>6.8099999999999994E-2</v>
          </cell>
          <cell r="F59">
            <v>6.8499999999999991E-2</v>
          </cell>
          <cell r="G59">
            <v>6.9400000000000003E-2</v>
          </cell>
        </row>
        <row r="60">
          <cell r="A60">
            <v>36789</v>
          </cell>
          <cell r="B60">
            <v>6.77</v>
          </cell>
          <cell r="C60">
            <v>6.75</v>
          </cell>
          <cell r="D60">
            <v>6.7699999999999996E-2</v>
          </cell>
          <cell r="E60">
            <v>6.8099999999999994E-2</v>
          </cell>
          <cell r="F60">
            <v>6.8499999999999991E-2</v>
          </cell>
          <cell r="G60">
            <v>6.9400000000000003E-2</v>
          </cell>
        </row>
        <row r="61">
          <cell r="A61">
            <v>36790</v>
          </cell>
          <cell r="B61">
            <v>6.78</v>
          </cell>
          <cell r="C61">
            <v>6.79</v>
          </cell>
          <cell r="D61">
            <v>6.8199999999999997E-2</v>
          </cell>
          <cell r="E61">
            <v>6.8600000000000008E-2</v>
          </cell>
          <cell r="F61">
            <v>6.9099999999999995E-2</v>
          </cell>
          <cell r="G61">
            <v>6.9900000000000004E-2</v>
          </cell>
        </row>
        <row r="62">
          <cell r="A62">
            <v>36791</v>
          </cell>
          <cell r="B62">
            <v>6.74</v>
          </cell>
          <cell r="C62">
            <v>6.73</v>
          </cell>
          <cell r="D62">
            <v>6.7599999999999993E-2</v>
          </cell>
          <cell r="E62">
            <v>6.8000000000000005E-2</v>
          </cell>
          <cell r="F62">
            <v>6.8400000000000002E-2</v>
          </cell>
          <cell r="G62">
            <v>6.9199999999999998E-2</v>
          </cell>
        </row>
        <row r="63">
          <cell r="A63">
            <v>36794</v>
          </cell>
          <cell r="B63">
            <v>6.78</v>
          </cell>
          <cell r="C63">
            <v>6.78</v>
          </cell>
          <cell r="D63">
            <v>6.8000000000000005E-2</v>
          </cell>
          <cell r="E63">
            <v>6.8199999999999997E-2</v>
          </cell>
          <cell r="F63">
            <v>6.8600000000000008E-2</v>
          </cell>
          <cell r="G63">
            <v>6.93E-2</v>
          </cell>
        </row>
        <row r="64">
          <cell r="A64">
            <v>36795</v>
          </cell>
          <cell r="B64">
            <v>6.78</v>
          </cell>
          <cell r="C64">
            <v>6.76</v>
          </cell>
          <cell r="D64">
            <v>6.7799999999999999E-2</v>
          </cell>
          <cell r="E64">
            <v>6.8099999999999994E-2</v>
          </cell>
          <cell r="F64">
            <v>6.8400000000000002E-2</v>
          </cell>
          <cell r="G64">
            <v>6.9099999999999995E-2</v>
          </cell>
        </row>
        <row r="65">
          <cell r="A65">
            <v>36796</v>
          </cell>
          <cell r="B65">
            <v>6.77</v>
          </cell>
          <cell r="C65">
            <v>6.75</v>
          </cell>
          <cell r="D65">
            <v>6.7699999999999996E-2</v>
          </cell>
          <cell r="E65">
            <v>6.8000000000000005E-2</v>
          </cell>
          <cell r="F65">
            <v>6.83E-2</v>
          </cell>
          <cell r="G65">
            <v>6.8900000000000003E-2</v>
          </cell>
        </row>
        <row r="66">
          <cell r="A66">
            <v>36797</v>
          </cell>
          <cell r="B66">
            <v>6.78</v>
          </cell>
          <cell r="C66">
            <v>6.74</v>
          </cell>
          <cell r="D66">
            <v>6.7500000000000004E-2</v>
          </cell>
          <cell r="E66">
            <v>6.7799999999999999E-2</v>
          </cell>
          <cell r="F66">
            <v>6.8099999999999994E-2</v>
          </cell>
          <cell r="G66">
            <v>6.88E-2</v>
          </cell>
        </row>
        <row r="67">
          <cell r="A67">
            <v>36798</v>
          </cell>
          <cell r="B67">
            <v>6.75</v>
          </cell>
          <cell r="C67">
            <v>6.69</v>
          </cell>
          <cell r="D67">
            <v>6.7000000000000004E-2</v>
          </cell>
          <cell r="E67">
            <v>6.7199999999999996E-2</v>
          </cell>
          <cell r="F67">
            <v>6.7500000000000004E-2</v>
          </cell>
          <cell r="G67">
            <v>6.8099999999999994E-2</v>
          </cell>
        </row>
        <row r="68">
          <cell r="A68">
            <v>36801</v>
          </cell>
          <cell r="B68">
            <v>6.77</v>
          </cell>
          <cell r="C68">
            <v>6.71</v>
          </cell>
          <cell r="D68">
            <v>6.7099999999999993E-2</v>
          </cell>
          <cell r="E68">
            <v>6.7400000000000002E-2</v>
          </cell>
          <cell r="F68">
            <v>6.7699999999999996E-2</v>
          </cell>
          <cell r="G68">
            <v>6.8499999999999991E-2</v>
          </cell>
        </row>
        <row r="69">
          <cell r="A69">
            <v>36802</v>
          </cell>
          <cell r="B69">
            <v>6.75</v>
          </cell>
          <cell r="C69">
            <v>6.68</v>
          </cell>
          <cell r="D69">
            <v>6.6900000000000001E-2</v>
          </cell>
          <cell r="E69">
            <v>6.7199999999999996E-2</v>
          </cell>
          <cell r="F69">
            <v>6.7500000000000004E-2</v>
          </cell>
          <cell r="G69">
            <v>6.8199999999999997E-2</v>
          </cell>
        </row>
        <row r="70">
          <cell r="A70">
            <v>36803</v>
          </cell>
          <cell r="B70">
            <v>6.78</v>
          </cell>
          <cell r="C70">
            <v>6.74</v>
          </cell>
          <cell r="D70">
            <v>6.7500000000000004E-2</v>
          </cell>
          <cell r="E70">
            <v>6.7799999999999999E-2</v>
          </cell>
          <cell r="F70">
            <v>6.8099999999999994E-2</v>
          </cell>
          <cell r="G70">
            <v>6.88E-2</v>
          </cell>
        </row>
        <row r="71">
          <cell r="A71">
            <v>36804</v>
          </cell>
          <cell r="B71">
            <v>6.78</v>
          </cell>
          <cell r="C71">
            <v>6.75</v>
          </cell>
          <cell r="D71">
            <v>6.7699999999999996E-2</v>
          </cell>
          <cell r="E71">
            <v>6.8099999999999994E-2</v>
          </cell>
          <cell r="F71">
            <v>6.8499999999999991E-2</v>
          </cell>
          <cell r="G71">
            <v>6.9199999999999998E-2</v>
          </cell>
        </row>
        <row r="72">
          <cell r="A72">
            <v>36805</v>
          </cell>
          <cell r="B72">
            <v>6.79</v>
          </cell>
          <cell r="C72">
            <v>6.76</v>
          </cell>
          <cell r="D72">
            <v>6.7799999999999999E-2</v>
          </cell>
          <cell r="E72">
            <v>6.8099999999999994E-2</v>
          </cell>
          <cell r="F72">
            <v>6.8499999999999991E-2</v>
          </cell>
          <cell r="G72">
            <v>6.9199999999999998E-2</v>
          </cell>
        </row>
        <row r="73">
          <cell r="A73">
            <v>36808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36809</v>
          </cell>
          <cell r="B74">
            <v>6.78</v>
          </cell>
          <cell r="C74">
            <v>6.76</v>
          </cell>
          <cell r="D74">
            <v>6.7799999999999999E-2</v>
          </cell>
          <cell r="E74">
            <v>6.8099999999999994E-2</v>
          </cell>
          <cell r="F74">
            <v>6.8499999999999991E-2</v>
          </cell>
          <cell r="G74">
            <v>6.9199999999999998E-2</v>
          </cell>
        </row>
        <row r="75">
          <cell r="A75">
            <v>36810</v>
          </cell>
          <cell r="B75">
            <v>6.74</v>
          </cell>
          <cell r="C75">
            <v>6.69</v>
          </cell>
          <cell r="D75">
            <v>6.7099999999999993E-2</v>
          </cell>
          <cell r="E75">
            <v>6.7500000000000004E-2</v>
          </cell>
          <cell r="F75">
            <v>6.7900000000000002E-2</v>
          </cell>
          <cell r="G75">
            <v>6.8699999999999997E-2</v>
          </cell>
        </row>
        <row r="76">
          <cell r="A76">
            <v>36811</v>
          </cell>
          <cell r="B76">
            <v>6.71</v>
          </cell>
          <cell r="C76">
            <v>6.66</v>
          </cell>
          <cell r="D76">
            <v>6.6799999999999998E-2</v>
          </cell>
          <cell r="E76">
            <v>6.7199999999999996E-2</v>
          </cell>
          <cell r="F76">
            <v>6.7599999999999993E-2</v>
          </cell>
          <cell r="G76">
            <v>6.8400000000000002E-2</v>
          </cell>
        </row>
        <row r="77">
          <cell r="A77">
            <v>36812</v>
          </cell>
          <cell r="B77">
            <v>6.68</v>
          </cell>
          <cell r="C77">
            <v>6.63</v>
          </cell>
          <cell r="D77">
            <v>6.6500000000000004E-2</v>
          </cell>
          <cell r="E77">
            <v>6.7000000000000004E-2</v>
          </cell>
          <cell r="F77">
            <v>6.7400000000000002E-2</v>
          </cell>
          <cell r="G77">
            <v>6.83E-2</v>
          </cell>
        </row>
        <row r="78">
          <cell r="A78">
            <v>36815</v>
          </cell>
          <cell r="B78">
            <v>6.69</v>
          </cell>
          <cell r="C78">
            <v>6.65</v>
          </cell>
          <cell r="D78">
            <v>6.6699999999999995E-2</v>
          </cell>
          <cell r="E78">
            <v>6.7000000000000004E-2</v>
          </cell>
          <cell r="F78">
            <v>6.7400000000000002E-2</v>
          </cell>
          <cell r="G78">
            <v>6.8199999999999997E-2</v>
          </cell>
        </row>
        <row r="79">
          <cell r="A79">
            <v>36816</v>
          </cell>
          <cell r="B79">
            <v>6.68</v>
          </cell>
          <cell r="C79">
            <v>6.63</v>
          </cell>
          <cell r="D79">
            <v>6.6500000000000004E-2</v>
          </cell>
          <cell r="E79">
            <v>6.6799999999999998E-2</v>
          </cell>
          <cell r="F79">
            <v>6.7199999999999996E-2</v>
          </cell>
          <cell r="G79">
            <v>6.7900000000000002E-2</v>
          </cell>
        </row>
        <row r="80">
          <cell r="A80">
            <v>36817</v>
          </cell>
          <cell r="B80">
            <v>6.63</v>
          </cell>
          <cell r="C80">
            <v>6.57</v>
          </cell>
          <cell r="D80">
            <v>6.5799999999999997E-2</v>
          </cell>
          <cell r="E80">
            <v>6.6199999999999995E-2</v>
          </cell>
          <cell r="F80">
            <v>6.6600000000000006E-2</v>
          </cell>
          <cell r="G80">
            <v>6.7500000000000004E-2</v>
          </cell>
        </row>
        <row r="81">
          <cell r="A81">
            <v>36818</v>
          </cell>
          <cell r="B81">
            <v>6.64</v>
          </cell>
          <cell r="C81">
            <v>6.57</v>
          </cell>
          <cell r="D81">
            <v>6.59E-2</v>
          </cell>
          <cell r="E81">
            <v>6.6100000000000006E-2</v>
          </cell>
          <cell r="F81">
            <v>6.6500000000000004E-2</v>
          </cell>
          <cell r="G81">
            <v>6.7099999999999993E-2</v>
          </cell>
        </row>
        <row r="82">
          <cell r="A82">
            <v>36819</v>
          </cell>
          <cell r="B82">
            <v>6.65</v>
          </cell>
          <cell r="C82">
            <v>6.59</v>
          </cell>
          <cell r="D82">
            <v>6.6000000000000003E-2</v>
          </cell>
          <cell r="E82">
            <v>6.6199999999999995E-2</v>
          </cell>
          <cell r="F82">
            <v>6.6500000000000004E-2</v>
          </cell>
          <cell r="G82">
            <v>6.7099999999999993E-2</v>
          </cell>
        </row>
        <row r="83">
          <cell r="A83">
            <v>36822</v>
          </cell>
          <cell r="B83">
            <v>6.65</v>
          </cell>
          <cell r="C83">
            <v>6.57</v>
          </cell>
          <cell r="D83">
            <v>6.5700000000000008E-2</v>
          </cell>
          <cell r="E83">
            <v>6.59E-2</v>
          </cell>
          <cell r="F83">
            <v>6.6100000000000006E-2</v>
          </cell>
          <cell r="G83">
            <v>6.6699999999999995E-2</v>
          </cell>
        </row>
        <row r="84">
          <cell r="A84">
            <v>36823</v>
          </cell>
          <cell r="B84">
            <v>6.66</v>
          </cell>
          <cell r="C84">
            <v>6.59</v>
          </cell>
          <cell r="D84">
            <v>6.59E-2</v>
          </cell>
          <cell r="E84">
            <v>6.6100000000000006E-2</v>
          </cell>
          <cell r="F84">
            <v>6.6299999999999998E-2</v>
          </cell>
          <cell r="G84">
            <v>6.6799999999999998E-2</v>
          </cell>
        </row>
        <row r="85">
          <cell r="A85">
            <v>36824</v>
          </cell>
          <cell r="B85">
            <v>6.65</v>
          </cell>
          <cell r="C85">
            <v>6.59</v>
          </cell>
          <cell r="D85">
            <v>6.59E-2</v>
          </cell>
          <cell r="E85">
            <v>6.6199999999999995E-2</v>
          </cell>
          <cell r="F85">
            <v>6.6400000000000001E-2</v>
          </cell>
          <cell r="G85">
            <v>6.7000000000000004E-2</v>
          </cell>
        </row>
        <row r="86">
          <cell r="A86">
            <v>36825</v>
          </cell>
          <cell r="B86">
            <v>6.67</v>
          </cell>
          <cell r="C86">
            <v>6.61</v>
          </cell>
          <cell r="D86">
            <v>6.6199999999999995E-2</v>
          </cell>
          <cell r="E86">
            <v>6.6400000000000001E-2</v>
          </cell>
          <cell r="F86">
            <v>6.6699999999999995E-2</v>
          </cell>
          <cell r="G86">
            <v>6.7299999999999999E-2</v>
          </cell>
        </row>
        <row r="87">
          <cell r="A87">
            <v>36826</v>
          </cell>
          <cell r="B87">
            <v>6.69</v>
          </cell>
          <cell r="C87">
            <v>6.63</v>
          </cell>
          <cell r="D87">
            <v>6.6500000000000004E-2</v>
          </cell>
          <cell r="E87">
            <v>6.6699999999999995E-2</v>
          </cell>
          <cell r="F87">
            <v>6.7000000000000004E-2</v>
          </cell>
          <cell r="G87">
            <v>6.7599999999999993E-2</v>
          </cell>
        </row>
        <row r="88">
          <cell r="A88">
            <v>36829</v>
          </cell>
          <cell r="B88">
            <v>6.71</v>
          </cell>
          <cell r="C88">
            <v>6.67</v>
          </cell>
          <cell r="D88">
            <v>6.6799999999999998E-2</v>
          </cell>
          <cell r="E88">
            <v>6.7199999999999996E-2</v>
          </cell>
          <cell r="F88">
            <v>6.7599999999999993E-2</v>
          </cell>
          <cell r="G88">
            <v>6.8099999999999994E-2</v>
          </cell>
        </row>
        <row r="89">
          <cell r="A89">
            <v>36830</v>
          </cell>
          <cell r="B89">
            <v>6.69</v>
          </cell>
          <cell r="C89">
            <v>6.64</v>
          </cell>
          <cell r="D89">
            <v>6.6699999999999995E-2</v>
          </cell>
          <cell r="E89">
            <v>6.7000000000000004E-2</v>
          </cell>
          <cell r="F89">
            <v>6.7299999999999999E-2</v>
          </cell>
          <cell r="G89">
            <v>6.7799999999999999E-2</v>
          </cell>
        </row>
        <row r="90">
          <cell r="A90">
            <v>36831</v>
          </cell>
          <cell r="B90">
            <v>6.67</v>
          </cell>
          <cell r="C90">
            <v>6.61</v>
          </cell>
          <cell r="D90">
            <v>6.6400000000000001E-2</v>
          </cell>
          <cell r="E90">
            <v>6.6799999999999998E-2</v>
          </cell>
          <cell r="F90">
            <v>6.7199999999999996E-2</v>
          </cell>
          <cell r="G90">
            <v>6.7900000000000002E-2</v>
          </cell>
        </row>
        <row r="91">
          <cell r="A91">
            <v>36832</v>
          </cell>
          <cell r="B91">
            <v>6.66</v>
          </cell>
          <cell r="C91">
            <v>6.59</v>
          </cell>
          <cell r="D91">
            <v>6.6199999999999995E-2</v>
          </cell>
          <cell r="E91">
            <v>6.6600000000000006E-2</v>
          </cell>
          <cell r="F91">
            <v>6.7000000000000004E-2</v>
          </cell>
          <cell r="G91">
            <v>6.7599999999999993E-2</v>
          </cell>
        </row>
        <row r="92">
          <cell r="A92">
            <v>36833</v>
          </cell>
          <cell r="B92">
            <v>6.69</v>
          </cell>
          <cell r="C92">
            <v>6.63</v>
          </cell>
          <cell r="D92">
            <v>6.6600000000000006E-2</v>
          </cell>
          <cell r="E92">
            <v>6.7000000000000004E-2</v>
          </cell>
          <cell r="F92">
            <v>6.7500000000000004E-2</v>
          </cell>
          <cell r="G92">
            <v>6.8099999999999994E-2</v>
          </cell>
        </row>
        <row r="93">
          <cell r="A93">
            <v>36836</v>
          </cell>
          <cell r="B93">
            <v>6.71</v>
          </cell>
          <cell r="C93">
            <v>6.67</v>
          </cell>
          <cell r="D93">
            <v>6.7099999999999993E-2</v>
          </cell>
          <cell r="E93">
            <v>6.7599999999999993E-2</v>
          </cell>
          <cell r="F93">
            <v>6.8000000000000005E-2</v>
          </cell>
          <cell r="G93">
            <v>6.88E-2</v>
          </cell>
        </row>
        <row r="94">
          <cell r="A94">
            <v>36837</v>
          </cell>
          <cell r="B94">
            <v>6.71</v>
          </cell>
          <cell r="C94">
            <v>6.66</v>
          </cell>
          <cell r="D94">
            <v>6.7000000000000004E-2</v>
          </cell>
          <cell r="E94">
            <v>6.7599999999999993E-2</v>
          </cell>
          <cell r="F94">
            <v>6.8000000000000005E-2</v>
          </cell>
          <cell r="G94">
            <v>6.88E-2</v>
          </cell>
        </row>
        <row r="95">
          <cell r="A95">
            <v>36838</v>
          </cell>
          <cell r="B95">
            <v>6.72</v>
          </cell>
          <cell r="C95">
            <v>6.68</v>
          </cell>
          <cell r="D95">
            <v>6.7199999999999996E-2</v>
          </cell>
          <cell r="E95">
            <v>6.7699999999999996E-2</v>
          </cell>
          <cell r="F95">
            <v>6.8199999999999997E-2</v>
          </cell>
          <cell r="G95">
            <v>6.9000000000000006E-2</v>
          </cell>
        </row>
        <row r="96">
          <cell r="A96">
            <v>36839</v>
          </cell>
          <cell r="B96">
            <v>6.7</v>
          </cell>
          <cell r="C96">
            <v>6.64</v>
          </cell>
          <cell r="D96">
            <v>6.6799999999999998E-2</v>
          </cell>
          <cell r="E96">
            <v>6.7199999999999996E-2</v>
          </cell>
          <cell r="F96">
            <v>6.7699999999999996E-2</v>
          </cell>
          <cell r="G96">
            <v>6.8499999999999991E-2</v>
          </cell>
        </row>
        <row r="97">
          <cell r="A97">
            <v>36840</v>
          </cell>
          <cell r="B97">
            <v>6.67</v>
          </cell>
          <cell r="C97">
            <v>6.62</v>
          </cell>
          <cell r="D97">
            <v>6.6500000000000004E-2</v>
          </cell>
          <cell r="E97">
            <v>6.7099999999999993E-2</v>
          </cell>
          <cell r="F97">
            <v>6.7699999999999996E-2</v>
          </cell>
          <cell r="G97">
            <v>6.8499999999999991E-2</v>
          </cell>
        </row>
        <row r="98">
          <cell r="A98">
            <v>36843</v>
          </cell>
          <cell r="B98">
            <v>6.64</v>
          </cell>
          <cell r="C98">
            <v>6.58</v>
          </cell>
          <cell r="D98">
            <v>6.6100000000000006E-2</v>
          </cell>
          <cell r="E98">
            <v>6.6699999999999995E-2</v>
          </cell>
          <cell r="F98">
            <v>6.7199999999999996E-2</v>
          </cell>
          <cell r="G98">
            <v>6.8099999999999994E-2</v>
          </cell>
        </row>
        <row r="99">
          <cell r="A99">
            <v>36844</v>
          </cell>
          <cell r="B99">
            <v>6.67</v>
          </cell>
          <cell r="C99">
            <v>6.6</v>
          </cell>
          <cell r="D99">
            <v>6.6400000000000001E-2</v>
          </cell>
          <cell r="E99">
            <v>6.6900000000000001E-2</v>
          </cell>
          <cell r="F99">
            <v>6.7299999999999999E-2</v>
          </cell>
          <cell r="G99">
            <v>6.8099999999999994E-2</v>
          </cell>
        </row>
        <row r="100">
          <cell r="A100">
            <v>36845</v>
          </cell>
          <cell r="B100">
            <v>6.66</v>
          </cell>
          <cell r="C100">
            <v>6.59</v>
          </cell>
          <cell r="D100">
            <v>6.6199999999999995E-2</v>
          </cell>
          <cell r="E100">
            <v>6.6699999999999995E-2</v>
          </cell>
          <cell r="F100">
            <v>6.7099999999999993E-2</v>
          </cell>
          <cell r="G100">
            <v>6.7799999999999999E-2</v>
          </cell>
        </row>
        <row r="101">
          <cell r="A101">
            <v>36846</v>
          </cell>
          <cell r="B101">
            <v>6.65</v>
          </cell>
          <cell r="C101">
            <v>6.57</v>
          </cell>
          <cell r="D101">
            <v>6.6000000000000003E-2</v>
          </cell>
          <cell r="E101">
            <v>6.6400000000000001E-2</v>
          </cell>
          <cell r="F101">
            <v>6.6799999999999998E-2</v>
          </cell>
          <cell r="G101">
            <v>6.7500000000000004E-2</v>
          </cell>
        </row>
        <row r="102">
          <cell r="A102">
            <v>36847</v>
          </cell>
          <cell r="B102">
            <v>6.65</v>
          </cell>
          <cell r="C102">
            <v>6.57</v>
          </cell>
          <cell r="D102">
            <v>6.59E-2</v>
          </cell>
          <cell r="E102">
            <v>6.6400000000000001E-2</v>
          </cell>
          <cell r="F102">
            <v>6.6799999999999998E-2</v>
          </cell>
          <cell r="G102">
            <v>6.7500000000000004E-2</v>
          </cell>
        </row>
        <row r="103">
          <cell r="A103">
            <v>36850</v>
          </cell>
          <cell r="B103">
            <v>6.63</v>
          </cell>
          <cell r="C103">
            <v>6.55</v>
          </cell>
          <cell r="D103">
            <v>6.5799999999999997E-2</v>
          </cell>
          <cell r="E103">
            <v>6.6299999999999998E-2</v>
          </cell>
          <cell r="F103">
            <v>6.6799999999999998E-2</v>
          </cell>
          <cell r="G103">
            <v>6.7500000000000004E-2</v>
          </cell>
        </row>
        <row r="104">
          <cell r="A104">
            <v>36851</v>
          </cell>
          <cell r="B104">
            <v>6.64</v>
          </cell>
          <cell r="C104">
            <v>6.57</v>
          </cell>
          <cell r="D104">
            <v>6.6000000000000003E-2</v>
          </cell>
          <cell r="E104">
            <v>6.6500000000000004E-2</v>
          </cell>
          <cell r="F104">
            <v>6.7000000000000004E-2</v>
          </cell>
          <cell r="G104">
            <v>6.7699999999999996E-2</v>
          </cell>
        </row>
        <row r="105">
          <cell r="A105">
            <v>36852</v>
          </cell>
          <cell r="B105">
            <v>6.61</v>
          </cell>
          <cell r="C105">
            <v>6.53</v>
          </cell>
          <cell r="D105">
            <v>6.5599999999999992E-2</v>
          </cell>
          <cell r="E105">
            <v>6.6100000000000006E-2</v>
          </cell>
          <cell r="F105">
            <v>6.6600000000000006E-2</v>
          </cell>
          <cell r="G105">
            <v>6.7299999999999999E-2</v>
          </cell>
        </row>
        <row r="106">
          <cell r="A106">
            <v>36853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36854</v>
          </cell>
          <cell r="B107">
            <v>6.63</v>
          </cell>
          <cell r="C107">
            <v>6.56</v>
          </cell>
          <cell r="D107">
            <v>6.59E-2</v>
          </cell>
          <cell r="E107">
            <v>6.6400000000000001E-2</v>
          </cell>
          <cell r="F107">
            <v>6.6799999999999998E-2</v>
          </cell>
          <cell r="G107">
            <v>6.7400000000000002E-2</v>
          </cell>
        </row>
        <row r="108">
          <cell r="A108">
            <v>36857</v>
          </cell>
          <cell r="B108">
            <v>6.63</v>
          </cell>
          <cell r="C108">
            <v>6.55</v>
          </cell>
          <cell r="D108">
            <v>6.5799999999999997E-2</v>
          </cell>
          <cell r="E108">
            <v>6.6299999999999998E-2</v>
          </cell>
          <cell r="F108">
            <v>6.6699999999999995E-2</v>
          </cell>
          <cell r="G108">
            <v>6.7400000000000002E-2</v>
          </cell>
        </row>
        <row r="109">
          <cell r="A109">
            <v>36858</v>
          </cell>
          <cell r="B109">
            <v>6.6</v>
          </cell>
          <cell r="C109">
            <v>6.51</v>
          </cell>
          <cell r="D109">
            <v>6.54E-2</v>
          </cell>
          <cell r="E109">
            <v>6.5799999999999997E-2</v>
          </cell>
          <cell r="F109">
            <v>6.6299999999999998E-2</v>
          </cell>
          <cell r="G109">
            <v>6.6900000000000001E-2</v>
          </cell>
        </row>
        <row r="110">
          <cell r="A110">
            <v>36859</v>
          </cell>
          <cell r="B110">
            <v>6.56</v>
          </cell>
          <cell r="C110">
            <v>6.47</v>
          </cell>
          <cell r="D110">
            <v>6.4899999999999999E-2</v>
          </cell>
          <cell r="E110">
            <v>6.54E-2</v>
          </cell>
          <cell r="F110">
            <v>6.5799999999999997E-2</v>
          </cell>
          <cell r="G110">
            <v>6.6600000000000006E-2</v>
          </cell>
        </row>
        <row r="111">
          <cell r="A111">
            <v>36860</v>
          </cell>
          <cell r="B111">
            <v>6.49</v>
          </cell>
          <cell r="C111">
            <v>6.38</v>
          </cell>
          <cell r="D111">
            <v>6.4100000000000004E-2</v>
          </cell>
          <cell r="E111">
            <v>6.4600000000000005E-2</v>
          </cell>
          <cell r="F111">
            <v>6.5099999999999991E-2</v>
          </cell>
          <cell r="G111">
            <v>6.59E-2</v>
          </cell>
        </row>
        <row r="112">
          <cell r="A112">
            <v>36861</v>
          </cell>
          <cell r="B112">
            <v>6.48</v>
          </cell>
          <cell r="C112">
            <v>6.38</v>
          </cell>
          <cell r="D112">
            <v>6.4000000000000001E-2</v>
          </cell>
          <cell r="E112">
            <v>6.4399999999999999E-2</v>
          </cell>
          <cell r="F112">
            <v>6.480000000000001E-2</v>
          </cell>
          <cell r="G112">
            <v>6.5599999999999992E-2</v>
          </cell>
        </row>
        <row r="113">
          <cell r="A113">
            <v>36864</v>
          </cell>
          <cell r="B113">
            <v>6.45</v>
          </cell>
          <cell r="C113">
            <v>6.34</v>
          </cell>
          <cell r="D113">
            <v>6.3600000000000004E-2</v>
          </cell>
          <cell r="E113">
            <v>6.4100000000000004E-2</v>
          </cell>
          <cell r="F113">
            <v>6.4600000000000005E-2</v>
          </cell>
          <cell r="G113">
            <v>6.54E-2</v>
          </cell>
        </row>
        <row r="114">
          <cell r="A114">
            <v>36865</v>
          </cell>
          <cell r="B114">
            <v>6.39</v>
          </cell>
          <cell r="C114">
            <v>6.28</v>
          </cell>
          <cell r="D114">
            <v>6.3E-2</v>
          </cell>
          <cell r="E114">
            <v>6.3600000000000004E-2</v>
          </cell>
          <cell r="F114">
            <v>6.4100000000000004E-2</v>
          </cell>
          <cell r="G114">
            <v>6.4899999999999999E-2</v>
          </cell>
        </row>
        <row r="115">
          <cell r="A115">
            <v>36866</v>
          </cell>
          <cell r="B115">
            <v>6.32</v>
          </cell>
          <cell r="C115">
            <v>6.2</v>
          </cell>
          <cell r="D115">
            <v>6.2100000000000002E-2</v>
          </cell>
          <cell r="E115">
            <v>6.25E-2</v>
          </cell>
          <cell r="F115">
            <v>6.2899999999999998E-2</v>
          </cell>
          <cell r="G115">
            <v>6.3600000000000004E-2</v>
          </cell>
        </row>
        <row r="116">
          <cell r="A116">
            <v>36867</v>
          </cell>
          <cell r="B116">
            <v>6.31</v>
          </cell>
          <cell r="C116">
            <v>6.19</v>
          </cell>
          <cell r="D116">
            <v>6.2E-2</v>
          </cell>
          <cell r="E116">
            <v>6.2300000000000001E-2</v>
          </cell>
          <cell r="F116">
            <v>6.2600000000000003E-2</v>
          </cell>
          <cell r="G116">
            <v>6.3299999999999995E-2</v>
          </cell>
        </row>
        <row r="117">
          <cell r="A117">
            <v>36868</v>
          </cell>
          <cell r="B117">
            <v>6.3</v>
          </cell>
          <cell r="C117">
            <v>6.17</v>
          </cell>
          <cell r="D117">
            <v>6.1699999999999998E-2</v>
          </cell>
          <cell r="E117">
            <v>6.2E-2</v>
          </cell>
          <cell r="F117">
            <v>6.2199999999999998E-2</v>
          </cell>
          <cell r="G117">
            <v>6.2800000000000009E-2</v>
          </cell>
        </row>
        <row r="118">
          <cell r="A118">
            <v>36871</v>
          </cell>
          <cell r="B118">
            <v>6.33</v>
          </cell>
          <cell r="C118">
            <v>6.21</v>
          </cell>
          <cell r="D118">
            <v>6.2100000000000002E-2</v>
          </cell>
          <cell r="E118">
            <v>6.2300000000000001E-2</v>
          </cell>
          <cell r="F118">
            <v>6.2600000000000003E-2</v>
          </cell>
          <cell r="G118">
            <v>6.3099999999999989E-2</v>
          </cell>
        </row>
        <row r="119">
          <cell r="A119">
            <v>36872</v>
          </cell>
          <cell r="B119">
            <v>6.33</v>
          </cell>
          <cell r="C119">
            <v>6.23</v>
          </cell>
          <cell r="D119">
            <v>6.2300000000000001E-2</v>
          </cell>
          <cell r="E119">
            <v>6.2600000000000003E-2</v>
          </cell>
          <cell r="F119">
            <v>6.2800000000000009E-2</v>
          </cell>
          <cell r="G119">
            <v>6.3299999999999995E-2</v>
          </cell>
        </row>
        <row r="120">
          <cell r="A120">
            <v>36873</v>
          </cell>
          <cell r="B120">
            <v>6.26</v>
          </cell>
          <cell r="C120">
            <v>6.15</v>
          </cell>
          <cell r="D120">
            <v>6.1500000000000006E-2</v>
          </cell>
          <cell r="E120">
            <v>6.1699999999999998E-2</v>
          </cell>
          <cell r="F120">
            <v>6.1900000000000004E-2</v>
          </cell>
          <cell r="G120">
            <v>6.2300000000000001E-2</v>
          </cell>
        </row>
        <row r="121">
          <cell r="A121">
            <v>36874</v>
          </cell>
          <cell r="B121">
            <v>6.19</v>
          </cell>
          <cell r="C121">
            <v>6.05</v>
          </cell>
          <cell r="D121">
            <v>6.0400000000000002E-2</v>
          </cell>
          <cell r="E121">
            <v>6.0499999999999998E-2</v>
          </cell>
          <cell r="F121">
            <v>6.0599999999999994E-2</v>
          </cell>
          <cell r="G121">
            <v>6.0999999999999999E-2</v>
          </cell>
        </row>
        <row r="122">
          <cell r="A122">
            <v>36875</v>
          </cell>
          <cell r="B122">
            <v>6.19</v>
          </cell>
          <cell r="C122">
            <v>6.05</v>
          </cell>
          <cell r="D122">
            <v>6.0499999999999998E-2</v>
          </cell>
          <cell r="E122">
            <v>6.0700000000000004E-2</v>
          </cell>
          <cell r="F122">
            <v>6.08E-2</v>
          </cell>
          <cell r="G122">
            <v>6.1200000000000004E-2</v>
          </cell>
        </row>
        <row r="123">
          <cell r="A123">
            <v>36878</v>
          </cell>
          <cell r="B123">
            <v>6.12</v>
          </cell>
          <cell r="C123">
            <v>5.96</v>
          </cell>
          <cell r="D123">
            <v>5.9500000000000004E-2</v>
          </cell>
          <cell r="E123">
            <v>5.96E-2</v>
          </cell>
          <cell r="F123">
            <v>5.9800000000000006E-2</v>
          </cell>
          <cell r="G123">
            <v>6.0100000000000001E-2</v>
          </cell>
        </row>
        <row r="124">
          <cell r="A124">
            <v>36879</v>
          </cell>
          <cell r="B124">
            <v>6.15</v>
          </cell>
          <cell r="C124">
            <v>6.02</v>
          </cell>
          <cell r="D124">
            <v>6.0299999999999999E-2</v>
          </cell>
          <cell r="E124">
            <v>6.0599999999999994E-2</v>
          </cell>
          <cell r="F124">
            <v>6.0899999999999996E-2</v>
          </cell>
          <cell r="G124">
            <v>6.1399999999999996E-2</v>
          </cell>
        </row>
        <row r="125">
          <cell r="A125">
            <v>36880</v>
          </cell>
          <cell r="B125">
            <v>6.07</v>
          </cell>
          <cell r="C125">
            <v>5.92</v>
          </cell>
          <cell r="D125">
            <v>5.9299999999999999E-2</v>
          </cell>
          <cell r="E125">
            <v>5.96E-2</v>
          </cell>
          <cell r="F125">
            <v>5.9900000000000002E-2</v>
          </cell>
          <cell r="G125">
            <v>6.0400000000000002E-2</v>
          </cell>
        </row>
        <row r="126">
          <cell r="A126">
            <v>36881</v>
          </cell>
          <cell r="B126">
            <v>6</v>
          </cell>
          <cell r="C126">
            <v>5.87</v>
          </cell>
          <cell r="D126">
            <v>5.8700000000000002E-2</v>
          </cell>
          <cell r="E126">
            <v>5.9000000000000004E-2</v>
          </cell>
          <cell r="F126">
            <v>5.9299999999999999E-2</v>
          </cell>
          <cell r="G126">
            <v>5.9900000000000002E-2</v>
          </cell>
        </row>
        <row r="127">
          <cell r="A127">
            <v>36882</v>
          </cell>
          <cell r="B127">
            <v>5.94</v>
          </cell>
          <cell r="C127">
            <v>5.81</v>
          </cell>
          <cell r="D127">
            <v>5.8299999999999998E-2</v>
          </cell>
          <cell r="E127">
            <v>5.8700000000000002E-2</v>
          </cell>
          <cell r="F127">
            <v>5.91E-2</v>
          </cell>
          <cell r="G127">
            <v>5.9699999999999996E-2</v>
          </cell>
        </row>
        <row r="128">
          <cell r="A128">
            <v>36885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36886</v>
          </cell>
          <cell r="B129">
            <v>5.93</v>
          </cell>
          <cell r="C129">
            <v>5.8</v>
          </cell>
          <cell r="D129">
            <v>5.8200000000000002E-2</v>
          </cell>
          <cell r="E129">
            <v>5.8600000000000006E-2</v>
          </cell>
          <cell r="F129">
            <v>5.9000000000000004E-2</v>
          </cell>
          <cell r="G129">
            <v>5.9699999999999996E-2</v>
          </cell>
        </row>
        <row r="130">
          <cell r="A130">
            <v>36887</v>
          </cell>
          <cell r="B130">
            <v>5.97</v>
          </cell>
          <cell r="C130">
            <v>5.87</v>
          </cell>
          <cell r="D130">
            <v>5.8899999999999994E-2</v>
          </cell>
          <cell r="E130">
            <v>5.9299999999999999E-2</v>
          </cell>
          <cell r="F130">
            <v>5.9699999999999996E-2</v>
          </cell>
          <cell r="G130">
            <v>6.0299999999999999E-2</v>
          </cell>
        </row>
        <row r="131">
          <cell r="A131">
            <v>36888</v>
          </cell>
          <cell r="B131">
            <v>5.99</v>
          </cell>
          <cell r="C131">
            <v>5.92</v>
          </cell>
          <cell r="D131">
            <v>5.96E-2</v>
          </cell>
          <cell r="E131">
            <v>6.0100000000000001E-2</v>
          </cell>
          <cell r="F131">
            <v>6.0499999999999998E-2</v>
          </cell>
          <cell r="G131">
            <v>6.1100000000000002E-2</v>
          </cell>
        </row>
        <row r="132">
          <cell r="A132">
            <v>36889</v>
          </cell>
          <cell r="B132">
            <v>5.95</v>
          </cell>
          <cell r="C132">
            <v>5.85</v>
          </cell>
          <cell r="D132">
            <v>5.8899999999999994E-2</v>
          </cell>
          <cell r="E132">
            <v>5.9400000000000001E-2</v>
          </cell>
          <cell r="F132">
            <v>5.9800000000000006E-2</v>
          </cell>
          <cell r="G132">
            <v>6.0499999999999998E-2</v>
          </cell>
        </row>
        <row r="133">
          <cell r="A133">
            <v>36892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36893</v>
          </cell>
          <cell r="B134">
            <v>5.81</v>
          </cell>
          <cell r="C134">
            <v>5.68</v>
          </cell>
          <cell r="D134">
            <v>5.7099999999999998E-2</v>
          </cell>
          <cell r="E134">
            <v>5.74E-2</v>
          </cell>
          <cell r="F134">
            <v>5.79E-2</v>
          </cell>
          <cell r="G134">
            <v>5.8499999999999996E-2</v>
          </cell>
        </row>
        <row r="135">
          <cell r="A135">
            <v>36894</v>
          </cell>
          <cell r="B135">
            <v>5.77</v>
          </cell>
          <cell r="C135">
            <v>5.66</v>
          </cell>
          <cell r="D135">
            <v>5.6900000000000006E-2</v>
          </cell>
          <cell r="E135">
            <v>5.7300000000000004E-2</v>
          </cell>
          <cell r="F135">
            <v>5.7800000000000004E-2</v>
          </cell>
          <cell r="G135">
            <v>5.8400000000000001E-2</v>
          </cell>
        </row>
        <row r="136">
          <cell r="A136">
            <v>36895</v>
          </cell>
          <cell r="B136">
            <v>5.48</v>
          </cell>
          <cell r="C136">
            <v>5.51</v>
          </cell>
          <cell r="D136">
            <v>5.6100000000000004E-2</v>
          </cell>
          <cell r="E136">
            <v>5.7099999999999998E-2</v>
          </cell>
          <cell r="F136">
            <v>5.7800000000000004E-2</v>
          </cell>
          <cell r="G136">
            <v>5.8799999999999998E-2</v>
          </cell>
        </row>
        <row r="137">
          <cell r="A137">
            <v>36896</v>
          </cell>
          <cell r="B137">
            <v>5.35</v>
          </cell>
          <cell r="C137">
            <v>5.38</v>
          </cell>
          <cell r="D137">
            <v>5.4800000000000001E-2</v>
          </cell>
          <cell r="E137">
            <v>5.5800000000000002E-2</v>
          </cell>
          <cell r="F137">
            <v>5.6399999999999999E-2</v>
          </cell>
          <cell r="G137">
            <v>5.7599999999999998E-2</v>
          </cell>
        </row>
        <row r="138">
          <cell r="A138">
            <v>36899</v>
          </cell>
          <cell r="B138">
            <v>5.27</v>
          </cell>
          <cell r="C138">
            <v>5.27</v>
          </cell>
          <cell r="D138">
            <v>5.3600000000000002E-2</v>
          </cell>
          <cell r="E138">
            <v>5.4400000000000004E-2</v>
          </cell>
          <cell r="F138">
            <v>5.5E-2</v>
          </cell>
          <cell r="G138">
            <v>5.62E-2</v>
          </cell>
        </row>
        <row r="139">
          <cell r="A139">
            <v>36900</v>
          </cell>
          <cell r="B139">
            <v>5.33</v>
          </cell>
          <cell r="C139">
            <v>5.34</v>
          </cell>
          <cell r="D139">
            <v>5.4199999999999998E-2</v>
          </cell>
          <cell r="E139">
            <v>5.5E-2</v>
          </cell>
          <cell r="F139">
            <v>5.57E-2</v>
          </cell>
          <cell r="G139">
            <v>5.7000000000000002E-2</v>
          </cell>
        </row>
        <row r="140">
          <cell r="A140">
            <v>36901</v>
          </cell>
          <cell r="B140">
            <v>5.37</v>
          </cell>
          <cell r="C140">
            <v>5.38</v>
          </cell>
          <cell r="D140">
            <v>5.4699999999999999E-2</v>
          </cell>
          <cell r="E140">
            <v>5.5500000000000001E-2</v>
          </cell>
          <cell r="F140">
            <v>5.62E-2</v>
          </cell>
          <cell r="G140">
            <v>5.7500000000000002E-2</v>
          </cell>
        </row>
        <row r="141">
          <cell r="A141">
            <v>36902</v>
          </cell>
          <cell r="B141">
            <v>5.39</v>
          </cell>
          <cell r="C141">
            <v>5.42</v>
          </cell>
          <cell r="D141">
            <v>5.5300000000000002E-2</v>
          </cell>
          <cell r="E141">
            <v>5.62E-2</v>
          </cell>
          <cell r="F141">
            <v>5.7000000000000002E-2</v>
          </cell>
          <cell r="G141">
            <v>5.8200000000000002E-2</v>
          </cell>
        </row>
        <row r="142">
          <cell r="A142">
            <v>36903</v>
          </cell>
          <cell r="B142">
            <v>5.48</v>
          </cell>
          <cell r="C142">
            <v>5.54</v>
          </cell>
          <cell r="D142">
            <v>5.6600000000000004E-2</v>
          </cell>
          <cell r="E142">
            <v>5.7699999999999994E-2</v>
          </cell>
          <cell r="F142">
            <v>5.8499999999999996E-2</v>
          </cell>
          <cell r="G142">
            <v>5.9800000000000006E-2</v>
          </cell>
        </row>
        <row r="143">
          <cell r="A143">
            <v>36906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36907</v>
          </cell>
          <cell r="B144">
            <v>5.47</v>
          </cell>
          <cell r="C144">
            <v>5.53</v>
          </cell>
          <cell r="D144">
            <v>5.6500000000000002E-2</v>
          </cell>
          <cell r="E144">
            <v>5.7599999999999998E-2</v>
          </cell>
          <cell r="F144">
            <v>5.8400000000000001E-2</v>
          </cell>
          <cell r="G144">
            <v>5.9699999999999996E-2</v>
          </cell>
        </row>
        <row r="145">
          <cell r="A145">
            <v>36908</v>
          </cell>
          <cell r="B145">
            <v>5.49</v>
          </cell>
          <cell r="C145">
            <v>5.55</v>
          </cell>
          <cell r="D145">
            <v>5.6600000000000004E-2</v>
          </cell>
          <cell r="E145">
            <v>5.7500000000000002E-2</v>
          </cell>
          <cell r="F145">
            <v>5.8200000000000002E-2</v>
          </cell>
          <cell r="G145">
            <v>5.9500000000000004E-2</v>
          </cell>
        </row>
        <row r="146">
          <cell r="A146">
            <v>36909</v>
          </cell>
          <cell r="B146">
            <v>5.33</v>
          </cell>
          <cell r="C146">
            <v>5.38</v>
          </cell>
          <cell r="D146">
            <v>5.4900000000000004E-2</v>
          </cell>
          <cell r="E146">
            <v>5.5899999999999998E-2</v>
          </cell>
          <cell r="F146">
            <v>5.6600000000000004E-2</v>
          </cell>
          <cell r="G146">
            <v>5.8099999999999999E-2</v>
          </cell>
        </row>
        <row r="147">
          <cell r="A147">
            <v>36910</v>
          </cell>
          <cell r="B147">
            <v>5.27</v>
          </cell>
          <cell r="C147">
            <v>5.34</v>
          </cell>
          <cell r="D147">
            <v>5.4900000000000004E-2</v>
          </cell>
          <cell r="E147">
            <v>5.5999999999999994E-2</v>
          </cell>
          <cell r="F147">
            <v>5.7000000000000002E-2</v>
          </cell>
          <cell r="G147">
            <v>5.8499999999999996E-2</v>
          </cell>
        </row>
        <row r="148">
          <cell r="A148">
            <v>36913</v>
          </cell>
          <cell r="B148">
            <v>5.29</v>
          </cell>
          <cell r="C148">
            <v>5.41</v>
          </cell>
          <cell r="D148">
            <v>5.57E-2</v>
          </cell>
          <cell r="E148">
            <v>5.7000000000000002E-2</v>
          </cell>
          <cell r="F148">
            <v>5.8099999999999999E-2</v>
          </cell>
          <cell r="G148">
            <v>5.96E-2</v>
          </cell>
        </row>
        <row r="149">
          <cell r="A149">
            <v>36914</v>
          </cell>
          <cell r="B149">
            <v>5.26</v>
          </cell>
          <cell r="C149">
            <v>5.36</v>
          </cell>
          <cell r="D149">
            <v>5.5199999999999999E-2</v>
          </cell>
          <cell r="E149">
            <v>5.6500000000000002E-2</v>
          </cell>
          <cell r="F149">
            <v>5.7500000000000002E-2</v>
          </cell>
          <cell r="G149">
            <v>5.91E-2</v>
          </cell>
        </row>
        <row r="150">
          <cell r="A150">
            <v>36915</v>
          </cell>
          <cell r="B150">
            <v>5.36</v>
          </cell>
          <cell r="C150">
            <v>5.47</v>
          </cell>
          <cell r="D150">
            <v>5.6299999999999996E-2</v>
          </cell>
          <cell r="E150">
            <v>5.7500000000000002E-2</v>
          </cell>
          <cell r="F150">
            <v>5.8499999999999996E-2</v>
          </cell>
          <cell r="G150">
            <v>0.06</v>
          </cell>
        </row>
        <row r="151">
          <cell r="A151">
            <v>36916</v>
          </cell>
          <cell r="B151">
            <v>5.42</v>
          </cell>
          <cell r="C151">
            <v>5.53</v>
          </cell>
          <cell r="D151">
            <v>5.6900000000000006E-2</v>
          </cell>
          <cell r="E151">
            <v>5.8200000000000002E-2</v>
          </cell>
          <cell r="F151">
            <v>5.91E-2</v>
          </cell>
          <cell r="G151">
            <v>6.0499999999999998E-2</v>
          </cell>
        </row>
        <row r="152">
          <cell r="A152">
            <v>36917</v>
          </cell>
          <cell r="B152">
            <v>5.32</v>
          </cell>
          <cell r="C152">
            <v>5.43</v>
          </cell>
          <cell r="D152">
            <v>5.5899999999999998E-2</v>
          </cell>
          <cell r="E152">
            <v>5.7099999999999998E-2</v>
          </cell>
          <cell r="F152">
            <v>5.8099999999999999E-2</v>
          </cell>
          <cell r="G152">
            <v>5.96E-2</v>
          </cell>
        </row>
        <row r="153">
          <cell r="A153">
            <v>36920</v>
          </cell>
          <cell r="B153">
            <v>5.26</v>
          </cell>
          <cell r="C153">
            <v>5.4</v>
          </cell>
          <cell r="D153">
            <v>5.5500000000000001E-2</v>
          </cell>
          <cell r="E153">
            <v>5.6799999999999996E-2</v>
          </cell>
          <cell r="F153">
            <v>5.7800000000000004E-2</v>
          </cell>
          <cell r="G153">
            <v>5.9299999999999999E-2</v>
          </cell>
        </row>
        <row r="154">
          <cell r="A154">
            <v>36921</v>
          </cell>
          <cell r="B154">
            <v>5.2</v>
          </cell>
          <cell r="C154">
            <v>5.31</v>
          </cell>
          <cell r="D154">
            <v>5.4800000000000001E-2</v>
          </cell>
          <cell r="E154">
            <v>5.6100000000000004E-2</v>
          </cell>
          <cell r="F154">
            <v>5.7200000000000001E-2</v>
          </cell>
          <cell r="G154">
            <v>5.8799999999999998E-2</v>
          </cell>
        </row>
        <row r="155">
          <cell r="A155">
            <v>36922</v>
          </cell>
          <cell r="B155">
            <v>5.17</v>
          </cell>
          <cell r="C155">
            <v>5.3</v>
          </cell>
          <cell r="D155">
            <v>5.4600000000000003E-2</v>
          </cell>
          <cell r="E155">
            <v>5.5899999999999998E-2</v>
          </cell>
          <cell r="F155">
            <v>5.7000000000000002E-2</v>
          </cell>
          <cell r="G155">
            <v>5.8499999999999996E-2</v>
          </cell>
        </row>
        <row r="156">
          <cell r="A156">
            <v>36923</v>
          </cell>
          <cell r="B156">
            <v>5.0999999999999996</v>
          </cell>
          <cell r="C156">
            <v>5.16</v>
          </cell>
          <cell r="D156">
            <v>5.3099999999999994E-2</v>
          </cell>
          <cell r="E156">
            <v>5.4299999999999994E-2</v>
          </cell>
          <cell r="F156">
            <v>5.5199999999999999E-2</v>
          </cell>
          <cell r="G156">
            <v>5.6900000000000006E-2</v>
          </cell>
        </row>
        <row r="157">
          <cell r="A157">
            <v>36924</v>
          </cell>
          <cell r="B157">
            <v>5.19</v>
          </cell>
          <cell r="C157">
            <v>5.29</v>
          </cell>
          <cell r="D157">
            <v>5.4299999999999994E-2</v>
          </cell>
          <cell r="E157">
            <v>5.5500000000000001E-2</v>
          </cell>
          <cell r="F157">
            <v>5.6299999999999996E-2</v>
          </cell>
          <cell r="G157">
            <v>5.7999999999999996E-2</v>
          </cell>
        </row>
        <row r="158">
          <cell r="A158">
            <v>36927</v>
          </cell>
          <cell r="B158">
            <v>5.18</v>
          </cell>
          <cell r="C158">
            <v>5.29</v>
          </cell>
          <cell r="D158">
            <v>5.4400000000000004E-2</v>
          </cell>
          <cell r="E158">
            <v>5.5599999999999997E-2</v>
          </cell>
          <cell r="F158">
            <v>5.6500000000000002E-2</v>
          </cell>
          <cell r="G158">
            <v>5.8200000000000002E-2</v>
          </cell>
        </row>
        <row r="159">
          <cell r="A159">
            <v>36928</v>
          </cell>
          <cell r="B159">
            <v>5.22</v>
          </cell>
          <cell r="C159">
            <v>5.35</v>
          </cell>
          <cell r="D159">
            <v>5.5E-2</v>
          </cell>
          <cell r="E159">
            <v>5.6299999999999996E-2</v>
          </cell>
          <cell r="F159">
            <v>5.74E-2</v>
          </cell>
          <cell r="G159">
            <v>5.9000000000000004E-2</v>
          </cell>
        </row>
        <row r="160">
          <cell r="A160">
            <v>36929</v>
          </cell>
          <cell r="B160">
            <v>5.19</v>
          </cell>
          <cell r="C160">
            <v>5.31</v>
          </cell>
          <cell r="D160">
            <v>5.4699999999999999E-2</v>
          </cell>
          <cell r="E160">
            <v>5.5899999999999998E-2</v>
          </cell>
          <cell r="F160">
            <v>5.6900000000000006E-2</v>
          </cell>
          <cell r="G160">
            <v>5.8499999999999996E-2</v>
          </cell>
        </row>
        <row r="161">
          <cell r="A161">
            <v>36930</v>
          </cell>
          <cell r="B161">
            <v>5.23</v>
          </cell>
          <cell r="C161">
            <v>5.37</v>
          </cell>
          <cell r="D161">
            <v>5.5399999999999998E-2</v>
          </cell>
          <cell r="E161">
            <v>5.67E-2</v>
          </cell>
          <cell r="F161">
            <v>5.7699999999999994E-2</v>
          </cell>
          <cell r="G161">
            <v>5.9299999999999999E-2</v>
          </cell>
        </row>
        <row r="162">
          <cell r="A162">
            <v>36931</v>
          </cell>
          <cell r="B162">
            <v>5.18</v>
          </cell>
          <cell r="C162">
            <v>5.29</v>
          </cell>
          <cell r="D162">
            <v>5.45E-2</v>
          </cell>
          <cell r="E162">
            <v>5.5800000000000002E-2</v>
          </cell>
          <cell r="F162">
            <v>5.6799999999999996E-2</v>
          </cell>
          <cell r="G162">
            <v>5.8299999999999998E-2</v>
          </cell>
        </row>
        <row r="163">
          <cell r="A163">
            <v>36934</v>
          </cell>
          <cell r="B163">
            <v>5.16</v>
          </cell>
          <cell r="C163">
            <v>5.27</v>
          </cell>
          <cell r="D163">
            <v>5.4199999999999998E-2</v>
          </cell>
          <cell r="E163">
            <v>5.5399999999999998E-2</v>
          </cell>
          <cell r="F163">
            <v>5.6399999999999999E-2</v>
          </cell>
          <cell r="G163">
            <v>5.8099999999999999E-2</v>
          </cell>
        </row>
        <row r="164">
          <cell r="A164">
            <v>36935</v>
          </cell>
          <cell r="B164">
            <v>5.17</v>
          </cell>
          <cell r="C164">
            <v>5.29</v>
          </cell>
          <cell r="D164">
            <v>5.4400000000000004E-2</v>
          </cell>
          <cell r="E164">
            <v>5.5500000000000001E-2</v>
          </cell>
          <cell r="F164">
            <v>5.6500000000000002E-2</v>
          </cell>
          <cell r="G164">
            <v>5.8099999999999999E-2</v>
          </cell>
        </row>
        <row r="165">
          <cell r="A165">
            <v>36936</v>
          </cell>
          <cell r="B165">
            <v>5.23</v>
          </cell>
          <cell r="C165">
            <v>5.35</v>
          </cell>
          <cell r="D165">
            <v>5.5E-2</v>
          </cell>
          <cell r="E165">
            <v>5.6299999999999996E-2</v>
          </cell>
          <cell r="F165">
            <v>5.7200000000000001E-2</v>
          </cell>
          <cell r="G165">
            <v>5.8799999999999998E-2</v>
          </cell>
        </row>
        <row r="166">
          <cell r="A166">
            <v>36937</v>
          </cell>
          <cell r="B166">
            <v>5.33</v>
          </cell>
          <cell r="C166">
            <v>5.49</v>
          </cell>
          <cell r="D166">
            <v>5.6399999999999999E-2</v>
          </cell>
          <cell r="E166">
            <v>5.7800000000000004E-2</v>
          </cell>
          <cell r="F166">
            <v>5.8799999999999998E-2</v>
          </cell>
          <cell r="G166">
            <v>6.0199999999999997E-2</v>
          </cell>
        </row>
        <row r="167">
          <cell r="A167">
            <v>36938</v>
          </cell>
          <cell r="B167">
            <v>5.23</v>
          </cell>
          <cell r="C167">
            <v>5.37</v>
          </cell>
          <cell r="D167">
            <v>5.5300000000000002E-2</v>
          </cell>
          <cell r="E167">
            <v>5.6600000000000004E-2</v>
          </cell>
          <cell r="F167">
            <v>5.7599999999999998E-2</v>
          </cell>
          <cell r="G167">
            <v>5.9200000000000003E-2</v>
          </cell>
        </row>
        <row r="168">
          <cell r="A168">
            <v>36941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36942</v>
          </cell>
          <cell r="B169">
            <v>5.21</v>
          </cell>
          <cell r="C169">
            <v>5.34</v>
          </cell>
          <cell r="D169">
            <v>5.5E-2</v>
          </cell>
          <cell r="E169">
            <v>5.6299999999999996E-2</v>
          </cell>
          <cell r="F169">
            <v>5.74E-2</v>
          </cell>
          <cell r="G169">
            <v>5.9000000000000004E-2</v>
          </cell>
        </row>
        <row r="170">
          <cell r="A170">
            <v>36943</v>
          </cell>
          <cell r="B170">
            <v>5.16</v>
          </cell>
          <cell r="C170">
            <v>5.29</v>
          </cell>
          <cell r="D170">
            <v>5.4600000000000003E-2</v>
          </cell>
          <cell r="E170">
            <v>5.5999999999999994E-2</v>
          </cell>
          <cell r="F170">
            <v>5.7099999999999998E-2</v>
          </cell>
          <cell r="G170">
            <v>5.8799999999999998E-2</v>
          </cell>
        </row>
        <row r="171">
          <cell r="A171">
            <v>36944</v>
          </cell>
          <cell r="B171">
            <v>5.12</v>
          </cell>
          <cell r="C171">
            <v>5.26</v>
          </cell>
          <cell r="D171">
            <v>5.45E-2</v>
          </cell>
          <cell r="E171">
            <v>5.5999999999999994E-2</v>
          </cell>
          <cell r="F171">
            <v>5.7099999999999998E-2</v>
          </cell>
          <cell r="G171">
            <v>5.8899999999999994E-2</v>
          </cell>
        </row>
        <row r="172">
          <cell r="A172">
            <v>36945</v>
          </cell>
          <cell r="B172">
            <v>5.0599999999999996</v>
          </cell>
          <cell r="C172">
            <v>5.21</v>
          </cell>
          <cell r="D172">
            <v>5.4000000000000006E-2</v>
          </cell>
          <cell r="E172">
            <v>5.5599999999999997E-2</v>
          </cell>
          <cell r="F172">
            <v>5.6900000000000006E-2</v>
          </cell>
          <cell r="G172">
            <v>5.8799999999999998E-2</v>
          </cell>
        </row>
        <row r="173">
          <cell r="A173">
            <v>36948</v>
          </cell>
          <cell r="B173">
            <v>4.97</v>
          </cell>
          <cell r="C173">
            <v>5.15</v>
          </cell>
          <cell r="D173">
            <v>5.3600000000000002E-2</v>
          </cell>
          <cell r="E173">
            <v>5.5300000000000002E-2</v>
          </cell>
          <cell r="F173">
            <v>5.6600000000000004E-2</v>
          </cell>
          <cell r="G173">
            <v>5.8600000000000006E-2</v>
          </cell>
        </row>
        <row r="174">
          <cell r="A174">
            <v>36949</v>
          </cell>
          <cell r="B174">
            <v>4.8899999999999997</v>
          </cell>
          <cell r="C174">
            <v>5.0599999999999996</v>
          </cell>
          <cell r="D174">
            <v>5.2499999999999998E-2</v>
          </cell>
          <cell r="E174">
            <v>5.4000000000000006E-2</v>
          </cell>
          <cell r="F174">
            <v>5.5199999999999999E-2</v>
          </cell>
          <cell r="G174">
            <v>5.7000000000000002E-2</v>
          </cell>
        </row>
        <row r="175">
          <cell r="A175">
            <v>36950</v>
          </cell>
          <cell r="B175">
            <v>4.9400000000000004</v>
          </cell>
          <cell r="C175">
            <v>5.08</v>
          </cell>
          <cell r="D175">
            <v>5.2699999999999997E-2</v>
          </cell>
          <cell r="E175">
            <v>5.4100000000000002E-2</v>
          </cell>
          <cell r="F175">
            <v>5.5099999999999996E-2</v>
          </cell>
          <cell r="G175">
            <v>5.6900000000000006E-2</v>
          </cell>
        </row>
        <row r="176">
          <cell r="A176">
            <v>36951</v>
          </cell>
          <cell r="B176">
            <v>4.91</v>
          </cell>
          <cell r="C176">
            <v>5.05</v>
          </cell>
          <cell r="D176">
            <v>5.2199999999999996E-2</v>
          </cell>
          <cell r="E176">
            <v>5.3499999999999999E-2</v>
          </cell>
          <cell r="F176">
            <v>5.4600000000000003E-2</v>
          </cell>
          <cell r="G176">
            <v>5.62E-2</v>
          </cell>
        </row>
        <row r="177">
          <cell r="A177">
            <v>36952</v>
          </cell>
          <cell r="B177">
            <v>4.93</v>
          </cell>
          <cell r="C177">
            <v>5.07</v>
          </cell>
          <cell r="D177">
            <v>5.2600000000000001E-2</v>
          </cell>
          <cell r="E177">
            <v>5.3899999999999997E-2</v>
          </cell>
          <cell r="F177">
            <v>5.5E-2</v>
          </cell>
          <cell r="G177">
            <v>5.6600000000000004E-2</v>
          </cell>
        </row>
        <row r="178">
          <cell r="A178">
            <v>36955</v>
          </cell>
          <cell r="B178">
            <v>4.96</v>
          </cell>
          <cell r="C178">
            <v>5.13</v>
          </cell>
          <cell r="D178">
            <v>5.3200000000000004E-2</v>
          </cell>
          <cell r="E178">
            <v>5.4600000000000003E-2</v>
          </cell>
          <cell r="F178">
            <v>5.5800000000000002E-2</v>
          </cell>
          <cell r="G178">
            <v>5.74E-2</v>
          </cell>
        </row>
        <row r="179">
          <cell r="A179">
            <v>36956</v>
          </cell>
          <cell r="B179">
            <v>4.96</v>
          </cell>
          <cell r="C179">
            <v>5.13</v>
          </cell>
          <cell r="D179">
            <v>5.3200000000000004E-2</v>
          </cell>
          <cell r="E179">
            <v>5.4699999999999999E-2</v>
          </cell>
          <cell r="F179">
            <v>5.5899999999999998E-2</v>
          </cell>
          <cell r="G179">
            <v>5.7500000000000002E-2</v>
          </cell>
        </row>
        <row r="180">
          <cell r="A180">
            <v>36957</v>
          </cell>
          <cell r="B180">
            <v>4.92</v>
          </cell>
          <cell r="C180">
            <v>5.09</v>
          </cell>
          <cell r="D180">
            <v>5.28E-2</v>
          </cell>
          <cell r="E180">
            <v>5.4299999999999994E-2</v>
          </cell>
          <cell r="F180">
            <v>5.5399999999999998E-2</v>
          </cell>
          <cell r="G180">
            <v>5.7099999999999998E-2</v>
          </cell>
        </row>
        <row r="181">
          <cell r="A181">
            <v>36958</v>
          </cell>
          <cell r="B181">
            <v>4.8600000000000003</v>
          </cell>
          <cell r="C181">
            <v>5.01</v>
          </cell>
          <cell r="D181">
            <v>5.21E-2</v>
          </cell>
          <cell r="E181">
            <v>5.3499999999999999E-2</v>
          </cell>
          <cell r="F181">
            <v>5.4699999999999999E-2</v>
          </cell>
          <cell r="G181">
            <v>5.6399999999999999E-2</v>
          </cell>
        </row>
        <row r="182">
          <cell r="A182">
            <v>36959</v>
          </cell>
          <cell r="B182">
            <v>4.91</v>
          </cell>
          <cell r="C182">
            <v>5.08</v>
          </cell>
          <cell r="D182">
            <v>5.2699999999999997E-2</v>
          </cell>
          <cell r="E182">
            <v>5.4199999999999998E-2</v>
          </cell>
          <cell r="F182">
            <v>5.5399999999999998E-2</v>
          </cell>
          <cell r="G182">
            <v>5.7099999999999998E-2</v>
          </cell>
        </row>
        <row r="183">
          <cell r="A183">
            <v>36962</v>
          </cell>
          <cell r="B183">
            <v>4.8899999999999997</v>
          </cell>
          <cell r="C183">
            <v>5.05</v>
          </cell>
          <cell r="D183">
            <v>5.2600000000000001E-2</v>
          </cell>
          <cell r="E183">
            <v>5.4100000000000002E-2</v>
          </cell>
          <cell r="F183">
            <v>5.5300000000000002E-2</v>
          </cell>
          <cell r="G183">
            <v>5.7099999999999998E-2</v>
          </cell>
        </row>
        <row r="184">
          <cell r="A184">
            <v>36963</v>
          </cell>
          <cell r="B184">
            <v>4.88</v>
          </cell>
          <cell r="C184">
            <v>5.05</v>
          </cell>
          <cell r="D184">
            <v>5.2699999999999997E-2</v>
          </cell>
          <cell r="E184">
            <v>5.4299999999999994E-2</v>
          </cell>
          <cell r="F184">
            <v>5.5599999999999997E-2</v>
          </cell>
          <cell r="G184">
            <v>5.74E-2</v>
          </cell>
        </row>
        <row r="185">
          <cell r="A185">
            <v>36964</v>
          </cell>
          <cell r="B185">
            <v>4.8</v>
          </cell>
          <cell r="C185">
            <v>4.99</v>
          </cell>
          <cell r="D185">
            <v>5.2000000000000005E-2</v>
          </cell>
          <cell r="E185">
            <v>5.3699999999999998E-2</v>
          </cell>
          <cell r="F185">
            <v>5.5E-2</v>
          </cell>
          <cell r="G185">
            <v>5.6900000000000006E-2</v>
          </cell>
        </row>
        <row r="186">
          <cell r="A186">
            <v>36965</v>
          </cell>
          <cell r="B186">
            <v>4.72</v>
          </cell>
          <cell r="C186">
            <v>4.9000000000000004</v>
          </cell>
          <cell r="D186">
            <v>5.1200000000000002E-2</v>
          </cell>
          <cell r="E186">
            <v>5.2900000000000003E-2</v>
          </cell>
          <cell r="F186">
            <v>5.4199999999999998E-2</v>
          </cell>
          <cell r="G186">
            <v>5.62E-2</v>
          </cell>
        </row>
        <row r="187">
          <cell r="A187">
            <v>36966</v>
          </cell>
          <cell r="B187">
            <v>4.6500000000000004</v>
          </cell>
          <cell r="C187">
            <v>4.83</v>
          </cell>
          <cell r="D187">
            <v>5.0599999999999999E-2</v>
          </cell>
          <cell r="E187">
            <v>5.2199999999999996E-2</v>
          </cell>
          <cell r="F187">
            <v>5.3399999999999996E-2</v>
          </cell>
          <cell r="G187">
            <v>5.5300000000000002E-2</v>
          </cell>
        </row>
        <row r="188">
          <cell r="A188">
            <v>36969</v>
          </cell>
          <cell r="B188">
            <v>4.7</v>
          </cell>
          <cell r="C188">
            <v>4.9000000000000004</v>
          </cell>
          <cell r="D188">
            <v>5.1200000000000002E-2</v>
          </cell>
          <cell r="E188">
            <v>5.28E-2</v>
          </cell>
          <cell r="F188">
            <v>5.4000000000000006E-2</v>
          </cell>
          <cell r="G188">
            <v>5.5899999999999998E-2</v>
          </cell>
        </row>
        <row r="189">
          <cell r="A189">
            <v>36970</v>
          </cell>
          <cell r="B189">
            <v>4.7300000000000004</v>
          </cell>
          <cell r="C189">
            <v>4.93</v>
          </cell>
          <cell r="D189">
            <v>5.1500000000000004E-2</v>
          </cell>
          <cell r="E189">
            <v>5.3099999999999994E-2</v>
          </cell>
          <cell r="F189">
            <v>5.4299999999999994E-2</v>
          </cell>
          <cell r="G189">
            <v>5.62E-2</v>
          </cell>
        </row>
        <row r="190">
          <cell r="A190">
            <v>36971</v>
          </cell>
          <cell r="B190">
            <v>4.6100000000000003</v>
          </cell>
          <cell r="C190">
            <v>4.79</v>
          </cell>
          <cell r="D190">
            <v>5.0099999999999999E-2</v>
          </cell>
          <cell r="E190">
            <v>5.1799999999999999E-2</v>
          </cell>
          <cell r="F190">
            <v>5.3099999999999994E-2</v>
          </cell>
          <cell r="G190">
            <v>5.5E-2</v>
          </cell>
        </row>
        <row r="191">
          <cell r="A191">
            <v>36972</v>
          </cell>
          <cell r="B191">
            <v>4.5599999999999996</v>
          </cell>
          <cell r="C191">
            <v>4.7300000000000004</v>
          </cell>
          <cell r="D191">
            <v>4.9500000000000002E-2</v>
          </cell>
          <cell r="E191">
            <v>5.1299999999999998E-2</v>
          </cell>
          <cell r="F191">
            <v>5.2499999999999998E-2</v>
          </cell>
          <cell r="G191">
            <v>5.45E-2</v>
          </cell>
        </row>
        <row r="192">
          <cell r="A192">
            <v>36973</v>
          </cell>
          <cell r="B192">
            <v>4.5999999999999996</v>
          </cell>
          <cell r="C192">
            <v>4.78</v>
          </cell>
          <cell r="D192">
            <v>5.0099999999999999E-2</v>
          </cell>
          <cell r="E192">
            <v>5.1799999999999999E-2</v>
          </cell>
          <cell r="F192">
            <v>5.3200000000000004E-2</v>
          </cell>
          <cell r="G192">
            <v>5.5199999999999999E-2</v>
          </cell>
        </row>
        <row r="193">
          <cell r="A193">
            <v>36976</v>
          </cell>
          <cell r="B193">
            <v>4.66</v>
          </cell>
          <cell r="C193">
            <v>4.84</v>
          </cell>
          <cell r="D193">
            <v>5.0799999999999998E-2</v>
          </cell>
          <cell r="E193">
            <v>5.2600000000000001E-2</v>
          </cell>
          <cell r="F193">
            <v>5.4000000000000006E-2</v>
          </cell>
          <cell r="G193">
            <v>5.6100000000000004E-2</v>
          </cell>
        </row>
        <row r="194">
          <cell r="A194">
            <v>36977</v>
          </cell>
          <cell r="B194">
            <v>4.71</v>
          </cell>
          <cell r="C194">
            <v>4.93</v>
          </cell>
          <cell r="D194">
            <v>5.1699999999999996E-2</v>
          </cell>
          <cell r="E194">
            <v>5.3499999999999999E-2</v>
          </cell>
          <cell r="F194">
            <v>5.5E-2</v>
          </cell>
          <cell r="G194">
            <v>5.7200000000000001E-2</v>
          </cell>
        </row>
        <row r="195">
          <cell r="A195">
            <v>36978</v>
          </cell>
          <cell r="B195">
            <v>4.71</v>
          </cell>
          <cell r="C195">
            <v>4.93</v>
          </cell>
          <cell r="D195">
            <v>5.1699999999999996E-2</v>
          </cell>
          <cell r="E195">
            <v>5.3600000000000002E-2</v>
          </cell>
          <cell r="F195">
            <v>5.5E-2</v>
          </cell>
          <cell r="G195">
            <v>5.7200000000000001E-2</v>
          </cell>
        </row>
        <row r="196">
          <cell r="A196">
            <v>36979</v>
          </cell>
          <cell r="B196">
            <v>4.6900000000000004</v>
          </cell>
          <cell r="C196">
            <v>4.92</v>
          </cell>
          <cell r="D196">
            <v>5.1699999999999996E-2</v>
          </cell>
          <cell r="E196">
            <v>5.3600000000000002E-2</v>
          </cell>
          <cell r="F196">
            <v>5.5099999999999996E-2</v>
          </cell>
          <cell r="G196">
            <v>5.74E-2</v>
          </cell>
        </row>
        <row r="197">
          <cell r="A197">
            <v>36980</v>
          </cell>
          <cell r="B197">
            <v>4.5999999999999996</v>
          </cell>
          <cell r="C197">
            <v>4.8</v>
          </cell>
          <cell r="D197">
            <v>5.0700000000000002E-2</v>
          </cell>
          <cell r="E197">
            <v>5.2699999999999997E-2</v>
          </cell>
          <cell r="F197">
            <v>5.4199999999999998E-2</v>
          </cell>
          <cell r="G197">
            <v>5.6500000000000002E-2</v>
          </cell>
        </row>
        <row r="198">
          <cell r="A198">
            <v>36983</v>
          </cell>
          <cell r="B198">
            <v>4.6399999999999997</v>
          </cell>
          <cell r="C198">
            <v>4.8600000000000003</v>
          </cell>
          <cell r="D198">
            <v>5.1299999999999998E-2</v>
          </cell>
          <cell r="E198">
            <v>5.3200000000000004E-2</v>
          </cell>
          <cell r="F198">
            <v>5.4699999999999999E-2</v>
          </cell>
          <cell r="G198">
            <v>5.7000000000000002E-2</v>
          </cell>
        </row>
        <row r="199">
          <cell r="A199">
            <v>36984</v>
          </cell>
          <cell r="B199">
            <v>4.5999999999999996</v>
          </cell>
          <cell r="C199">
            <v>4.8099999999999996</v>
          </cell>
          <cell r="D199">
            <v>5.0799999999999998E-2</v>
          </cell>
          <cell r="E199">
            <v>5.2699999999999997E-2</v>
          </cell>
          <cell r="F199">
            <v>5.4299999999999994E-2</v>
          </cell>
          <cell r="G199">
            <v>5.6600000000000004E-2</v>
          </cell>
        </row>
        <row r="200">
          <cell r="A200">
            <v>36985</v>
          </cell>
          <cell r="B200">
            <v>4.5599999999999996</v>
          </cell>
          <cell r="C200">
            <v>4.78</v>
          </cell>
          <cell r="D200">
            <v>5.0499999999999996E-2</v>
          </cell>
          <cell r="E200">
            <v>5.2499999999999998E-2</v>
          </cell>
          <cell r="F200">
            <v>5.4000000000000006E-2</v>
          </cell>
          <cell r="G200">
            <v>5.6299999999999996E-2</v>
          </cell>
        </row>
        <row r="201">
          <cell r="A201">
            <v>36986</v>
          </cell>
          <cell r="B201">
            <v>4.55</v>
          </cell>
          <cell r="C201">
            <v>4.78</v>
          </cell>
          <cell r="D201">
            <v>5.0599999999999999E-2</v>
          </cell>
          <cell r="E201">
            <v>5.2499999999999998E-2</v>
          </cell>
          <cell r="F201">
            <v>5.4100000000000002E-2</v>
          </cell>
          <cell r="G201">
            <v>5.6399999999999999E-2</v>
          </cell>
        </row>
        <row r="202">
          <cell r="A202">
            <v>36987</v>
          </cell>
          <cell r="B202">
            <v>4.49</v>
          </cell>
          <cell r="C202">
            <v>4.71</v>
          </cell>
          <cell r="D202">
            <v>4.9800000000000004E-2</v>
          </cell>
          <cell r="E202">
            <v>5.1799999999999999E-2</v>
          </cell>
          <cell r="F202">
            <v>5.33E-2</v>
          </cell>
          <cell r="G202">
            <v>5.5599999999999997E-2</v>
          </cell>
        </row>
        <row r="203">
          <cell r="A203">
            <v>36990</v>
          </cell>
          <cell r="B203">
            <v>4.4800000000000004</v>
          </cell>
          <cell r="C203">
            <v>4.7</v>
          </cell>
          <cell r="D203">
            <v>4.9800000000000004E-2</v>
          </cell>
          <cell r="E203">
            <v>5.1799999999999999E-2</v>
          </cell>
          <cell r="F203">
            <v>5.3399999999999996E-2</v>
          </cell>
          <cell r="G203">
            <v>5.5800000000000002E-2</v>
          </cell>
        </row>
        <row r="204">
          <cell r="A204">
            <v>36991</v>
          </cell>
          <cell r="B204">
            <v>4.53</v>
          </cell>
          <cell r="C204">
            <v>4.76</v>
          </cell>
          <cell r="D204">
            <v>5.0300000000000004E-2</v>
          </cell>
          <cell r="E204">
            <v>5.2400000000000002E-2</v>
          </cell>
          <cell r="F204">
            <v>5.4000000000000006E-2</v>
          </cell>
          <cell r="G204">
            <v>5.6600000000000004E-2</v>
          </cell>
        </row>
        <row r="205">
          <cell r="A205">
            <v>36992</v>
          </cell>
          <cell r="B205">
            <v>4.6500000000000004</v>
          </cell>
          <cell r="C205">
            <v>4.9000000000000004</v>
          </cell>
          <cell r="D205">
            <v>5.1900000000000002E-2</v>
          </cell>
          <cell r="E205">
            <v>5.3899999999999997E-2</v>
          </cell>
          <cell r="F205">
            <v>5.5500000000000001E-2</v>
          </cell>
          <cell r="G205">
            <v>5.79E-2</v>
          </cell>
        </row>
        <row r="206">
          <cell r="A206">
            <v>36993</v>
          </cell>
          <cell r="B206">
            <v>4.62</v>
          </cell>
          <cell r="C206">
            <v>4.87</v>
          </cell>
          <cell r="D206">
            <v>5.16E-2</v>
          </cell>
          <cell r="E206">
            <v>5.3600000000000002E-2</v>
          </cell>
          <cell r="F206">
            <v>5.5199999999999999E-2</v>
          </cell>
          <cell r="G206">
            <v>5.7599999999999998E-2</v>
          </cell>
        </row>
        <row r="207">
          <cell r="A207">
            <v>36994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36997</v>
          </cell>
          <cell r="B208">
            <v>4.7</v>
          </cell>
          <cell r="C208">
            <v>4.97</v>
          </cell>
          <cell r="D208">
            <v>5.2699999999999997E-2</v>
          </cell>
          <cell r="E208">
            <v>5.4699999999999999E-2</v>
          </cell>
          <cell r="F208">
            <v>5.6399999999999999E-2</v>
          </cell>
          <cell r="G208">
            <v>5.8600000000000006E-2</v>
          </cell>
        </row>
        <row r="209">
          <cell r="A209">
            <v>36998</v>
          </cell>
          <cell r="B209">
            <v>4.76</v>
          </cell>
          <cell r="C209">
            <v>5.03</v>
          </cell>
          <cell r="D209">
            <v>5.3200000000000004E-2</v>
          </cell>
          <cell r="E209">
            <v>5.5199999999999999E-2</v>
          </cell>
          <cell r="F209">
            <v>5.67E-2</v>
          </cell>
          <cell r="G209">
            <v>5.91E-2</v>
          </cell>
        </row>
        <row r="210">
          <cell r="A210">
            <v>36999</v>
          </cell>
          <cell r="B210">
            <v>4.62</v>
          </cell>
          <cell r="C210">
            <v>4.9400000000000004</v>
          </cell>
          <cell r="D210">
            <v>5.2300000000000006E-2</v>
          </cell>
          <cell r="E210">
            <v>5.4699999999999999E-2</v>
          </cell>
          <cell r="F210">
            <v>5.6399999999999999E-2</v>
          </cell>
          <cell r="G210">
            <v>5.8899999999999994E-2</v>
          </cell>
        </row>
        <row r="211">
          <cell r="A211">
            <v>37000</v>
          </cell>
          <cell r="B211">
            <v>4.42</v>
          </cell>
          <cell r="C211">
            <v>4.7699999999999996</v>
          </cell>
          <cell r="D211">
            <v>5.0999999999999997E-2</v>
          </cell>
          <cell r="E211">
            <v>5.3200000000000004E-2</v>
          </cell>
          <cell r="F211">
            <v>5.5E-2</v>
          </cell>
          <cell r="G211">
            <v>5.7599999999999998E-2</v>
          </cell>
        </row>
        <row r="212">
          <cell r="A212">
            <v>37001</v>
          </cell>
          <cell r="B212">
            <v>4.4000000000000004</v>
          </cell>
          <cell r="C212">
            <v>4.7699999999999996</v>
          </cell>
          <cell r="D212">
            <v>5.1200000000000002E-2</v>
          </cell>
          <cell r="E212">
            <v>5.3499999999999999E-2</v>
          </cell>
          <cell r="F212">
            <v>5.5300000000000002E-2</v>
          </cell>
          <cell r="G212">
            <v>5.79E-2</v>
          </cell>
        </row>
        <row r="213">
          <cell r="A213">
            <v>37004</v>
          </cell>
          <cell r="B213">
            <v>4.34</v>
          </cell>
          <cell r="C213">
            <v>4.7300000000000004</v>
          </cell>
          <cell r="D213">
            <v>5.0700000000000002E-2</v>
          </cell>
          <cell r="E213">
            <v>5.2999999999999999E-2</v>
          </cell>
          <cell r="F213">
            <v>5.4800000000000001E-2</v>
          </cell>
          <cell r="G213">
            <v>5.7599999999999998E-2</v>
          </cell>
        </row>
        <row r="214">
          <cell r="A214">
            <v>37005</v>
          </cell>
          <cell r="B214">
            <v>4.3499999999999996</v>
          </cell>
          <cell r="C214">
            <v>4.74</v>
          </cell>
          <cell r="D214">
            <v>5.0900000000000001E-2</v>
          </cell>
          <cell r="E214">
            <v>5.33E-2</v>
          </cell>
          <cell r="F214">
            <v>5.5099999999999996E-2</v>
          </cell>
          <cell r="G214">
            <v>5.79E-2</v>
          </cell>
        </row>
        <row r="215">
          <cell r="A215">
            <v>37006</v>
          </cell>
          <cell r="B215">
            <v>4.34</v>
          </cell>
          <cell r="C215">
            <v>4.7300000000000004</v>
          </cell>
          <cell r="D215">
            <v>5.0700000000000002E-2</v>
          </cell>
          <cell r="E215">
            <v>5.3099999999999994E-2</v>
          </cell>
          <cell r="F215">
            <v>5.4900000000000004E-2</v>
          </cell>
          <cell r="G215">
            <v>5.7800000000000004E-2</v>
          </cell>
        </row>
        <row r="216">
          <cell r="A216">
            <v>37007</v>
          </cell>
          <cell r="B216">
            <v>4.37</v>
          </cell>
          <cell r="C216">
            <v>4.7699999999999996</v>
          </cell>
          <cell r="D216">
            <v>5.1100000000000007E-2</v>
          </cell>
          <cell r="E216">
            <v>5.3499999999999999E-2</v>
          </cell>
          <cell r="F216">
            <v>5.5199999999999999E-2</v>
          </cell>
          <cell r="G216">
            <v>5.7999999999999996E-2</v>
          </cell>
        </row>
        <row r="217">
          <cell r="A217">
            <v>37008</v>
          </cell>
          <cell r="B217">
            <v>4.4000000000000004</v>
          </cell>
          <cell r="C217">
            <v>4.8</v>
          </cell>
          <cell r="D217">
            <v>5.1399999999999994E-2</v>
          </cell>
          <cell r="E217">
            <v>5.3800000000000001E-2</v>
          </cell>
          <cell r="F217">
            <v>5.5599999999999997E-2</v>
          </cell>
          <cell r="G217">
            <v>5.8299999999999998E-2</v>
          </cell>
        </row>
        <row r="218">
          <cell r="A218">
            <v>37011</v>
          </cell>
          <cell r="B218">
            <v>4.47</v>
          </cell>
          <cell r="C218">
            <v>4.88</v>
          </cell>
          <cell r="D218">
            <v>5.2199999999999996E-2</v>
          </cell>
          <cell r="E218">
            <v>5.4600000000000003E-2</v>
          </cell>
          <cell r="F218">
            <v>5.6399999999999999E-2</v>
          </cell>
          <cell r="G218">
            <v>5.9000000000000004E-2</v>
          </cell>
        </row>
        <row r="219">
          <cell r="A219">
            <v>37012</v>
          </cell>
          <cell r="B219">
            <v>4.41</v>
          </cell>
          <cell r="C219">
            <v>4.83</v>
          </cell>
          <cell r="D219">
            <v>5.1799999999999999E-2</v>
          </cell>
          <cell r="E219">
            <v>5.4199999999999998E-2</v>
          </cell>
          <cell r="F219">
            <v>5.5999999999999994E-2</v>
          </cell>
          <cell r="G219">
            <v>5.8600000000000006E-2</v>
          </cell>
        </row>
        <row r="220">
          <cell r="A220">
            <v>37013</v>
          </cell>
          <cell r="B220">
            <v>4.3899999999999997</v>
          </cell>
          <cell r="C220">
            <v>4.82</v>
          </cell>
          <cell r="D220">
            <v>5.16E-2</v>
          </cell>
          <cell r="E220">
            <v>5.4000000000000006E-2</v>
          </cell>
          <cell r="F220">
            <v>5.5800000000000002E-2</v>
          </cell>
          <cell r="G220">
            <v>5.8400000000000001E-2</v>
          </cell>
        </row>
        <row r="221">
          <cell r="A221">
            <v>37014</v>
          </cell>
          <cell r="B221">
            <v>4.3899999999999997</v>
          </cell>
          <cell r="C221">
            <v>4.8</v>
          </cell>
          <cell r="D221">
            <v>5.1299999999999998E-2</v>
          </cell>
          <cell r="E221">
            <v>5.3499999999999999E-2</v>
          </cell>
          <cell r="F221">
            <v>5.5099999999999996E-2</v>
          </cell>
          <cell r="G221">
            <v>5.7599999999999998E-2</v>
          </cell>
        </row>
        <row r="222">
          <cell r="A222">
            <v>37015</v>
          </cell>
          <cell r="B222">
            <v>4.28</v>
          </cell>
          <cell r="C222">
            <v>4.68</v>
          </cell>
          <cell r="D222">
            <v>5.0199999999999995E-2</v>
          </cell>
          <cell r="E222">
            <v>5.2400000000000002E-2</v>
          </cell>
          <cell r="F222">
            <v>5.4199999999999998E-2</v>
          </cell>
          <cell r="G222">
            <v>5.6799999999999996E-2</v>
          </cell>
        </row>
        <row r="223">
          <cell r="A223">
            <v>37018</v>
          </cell>
          <cell r="B223">
            <v>4.26</v>
          </cell>
          <cell r="C223">
            <v>4.68</v>
          </cell>
          <cell r="D223">
            <v>5.04E-2</v>
          </cell>
          <cell r="E223">
            <v>5.2900000000000003E-2</v>
          </cell>
          <cell r="F223">
            <v>5.4800000000000001E-2</v>
          </cell>
          <cell r="G223">
            <v>5.7300000000000004E-2</v>
          </cell>
        </row>
        <row r="224">
          <cell r="A224">
            <v>37019</v>
          </cell>
          <cell r="B224">
            <v>4.1900000000000004</v>
          </cell>
          <cell r="C224">
            <v>4.6100000000000003</v>
          </cell>
          <cell r="D224">
            <v>4.9800000000000004E-2</v>
          </cell>
          <cell r="E224">
            <v>5.2300000000000006E-2</v>
          </cell>
          <cell r="F224">
            <v>5.4199999999999998E-2</v>
          </cell>
          <cell r="G224">
            <v>5.6900000000000006E-2</v>
          </cell>
        </row>
        <row r="225">
          <cell r="A225">
            <v>37020</v>
          </cell>
          <cell r="B225">
            <v>4.18</v>
          </cell>
          <cell r="C225">
            <v>4.6100000000000003</v>
          </cell>
          <cell r="D225">
            <v>4.99E-2</v>
          </cell>
          <cell r="E225">
            <v>5.2499999999999998E-2</v>
          </cell>
          <cell r="F225">
            <v>5.4400000000000004E-2</v>
          </cell>
          <cell r="G225">
            <v>5.7099999999999998E-2</v>
          </cell>
        </row>
        <row r="226">
          <cell r="A226">
            <v>37021</v>
          </cell>
          <cell r="B226">
            <v>4.22</v>
          </cell>
          <cell r="C226">
            <v>4.66</v>
          </cell>
          <cell r="D226">
            <v>5.0300000000000004E-2</v>
          </cell>
          <cell r="E226">
            <v>5.28E-2</v>
          </cell>
          <cell r="F226">
            <v>5.4699999999999999E-2</v>
          </cell>
          <cell r="G226">
            <v>5.7300000000000004E-2</v>
          </cell>
        </row>
        <row r="227">
          <cell r="A227">
            <v>37022</v>
          </cell>
          <cell r="B227">
            <v>4.3099999999999996</v>
          </cell>
          <cell r="C227">
            <v>4.79</v>
          </cell>
          <cell r="D227">
            <v>5.2000000000000005E-2</v>
          </cell>
          <cell r="E227">
            <v>5.4699999999999999E-2</v>
          </cell>
          <cell r="F227">
            <v>5.67E-2</v>
          </cell>
          <cell r="G227">
            <v>5.9299999999999999E-2</v>
          </cell>
        </row>
        <row r="228">
          <cell r="A228">
            <v>37025</v>
          </cell>
          <cell r="B228">
            <v>4.3099999999999996</v>
          </cell>
          <cell r="C228">
            <v>4.8099999999999996</v>
          </cell>
          <cell r="D228">
            <v>5.2300000000000006E-2</v>
          </cell>
          <cell r="E228">
            <v>5.5E-2</v>
          </cell>
          <cell r="F228">
            <v>5.7000000000000002E-2</v>
          </cell>
          <cell r="G228">
            <v>5.9699999999999996E-2</v>
          </cell>
        </row>
        <row r="229">
          <cell r="A229">
            <v>37026</v>
          </cell>
          <cell r="B229">
            <v>4.33</v>
          </cell>
          <cell r="C229">
            <v>4.8600000000000003</v>
          </cell>
          <cell r="D229">
            <v>5.28E-2</v>
          </cell>
          <cell r="E229">
            <v>5.5500000000000001E-2</v>
          </cell>
          <cell r="F229">
            <v>5.7500000000000002E-2</v>
          </cell>
          <cell r="G229">
            <v>6.0199999999999997E-2</v>
          </cell>
        </row>
        <row r="230">
          <cell r="A230">
            <v>37027</v>
          </cell>
          <cell r="B230">
            <v>4.22</v>
          </cell>
          <cell r="C230">
            <v>4.7699999999999996</v>
          </cell>
          <cell r="D230">
            <v>5.2199999999999996E-2</v>
          </cell>
          <cell r="E230">
            <v>5.5099999999999996E-2</v>
          </cell>
          <cell r="F230">
            <v>5.7300000000000004E-2</v>
          </cell>
          <cell r="G230">
            <v>6.0199999999999997E-2</v>
          </cell>
        </row>
        <row r="231">
          <cell r="A231">
            <v>37028</v>
          </cell>
          <cell r="B231">
            <v>4.29</v>
          </cell>
          <cell r="C231">
            <v>4.84</v>
          </cell>
          <cell r="D231">
            <v>5.2699999999999997E-2</v>
          </cell>
          <cell r="E231">
            <v>5.5500000000000001E-2</v>
          </cell>
          <cell r="F231">
            <v>5.74E-2</v>
          </cell>
          <cell r="G231">
            <v>6.0100000000000001E-2</v>
          </cell>
        </row>
        <row r="232">
          <cell r="A232">
            <v>37029</v>
          </cell>
          <cell r="B232">
            <v>4.34</v>
          </cell>
          <cell r="C232">
            <v>4.9000000000000004</v>
          </cell>
          <cell r="D232">
            <v>5.2900000000000003E-2</v>
          </cell>
          <cell r="E232">
            <v>5.5399999999999998E-2</v>
          </cell>
          <cell r="F232">
            <v>5.7099999999999998E-2</v>
          </cell>
          <cell r="G232">
            <v>5.9500000000000004E-2</v>
          </cell>
        </row>
        <row r="233">
          <cell r="A233">
            <v>37032</v>
          </cell>
          <cell r="B233">
            <v>4.3600000000000003</v>
          </cell>
          <cell r="C233">
            <v>4.92</v>
          </cell>
          <cell r="D233">
            <v>5.3099999999999994E-2</v>
          </cell>
          <cell r="E233">
            <v>5.5599999999999997E-2</v>
          </cell>
          <cell r="F233">
            <v>5.74E-2</v>
          </cell>
          <cell r="G233">
            <v>5.9800000000000006E-2</v>
          </cell>
        </row>
        <row r="234">
          <cell r="A234">
            <v>37033</v>
          </cell>
          <cell r="B234">
            <v>4.33</v>
          </cell>
          <cell r="C234">
            <v>4.88</v>
          </cell>
          <cell r="D234">
            <v>5.28E-2</v>
          </cell>
          <cell r="E234">
            <v>5.5199999999999999E-2</v>
          </cell>
          <cell r="F234">
            <v>5.6900000000000006E-2</v>
          </cell>
          <cell r="G234">
            <v>5.9299999999999999E-2</v>
          </cell>
        </row>
        <row r="235">
          <cell r="A235">
            <v>37034</v>
          </cell>
          <cell r="B235">
            <v>4.3099999999999996</v>
          </cell>
          <cell r="C235">
            <v>4.8499999999999996</v>
          </cell>
          <cell r="D235">
            <v>5.2499999999999998E-2</v>
          </cell>
          <cell r="E235">
            <v>5.5E-2</v>
          </cell>
          <cell r="F235">
            <v>5.6799999999999996E-2</v>
          </cell>
          <cell r="G235">
            <v>5.9299999999999999E-2</v>
          </cell>
        </row>
        <row r="236">
          <cell r="A236">
            <v>37035</v>
          </cell>
          <cell r="B236">
            <v>4.2699999999999996</v>
          </cell>
          <cell r="C236">
            <v>4.8099999999999996</v>
          </cell>
          <cell r="D236">
            <v>5.2199999999999996E-2</v>
          </cell>
          <cell r="E236">
            <v>5.4900000000000004E-2</v>
          </cell>
          <cell r="F236">
            <v>5.67E-2</v>
          </cell>
          <cell r="G236">
            <v>5.9299999999999999E-2</v>
          </cell>
        </row>
        <row r="237">
          <cell r="A237">
            <v>37036</v>
          </cell>
          <cell r="B237">
            <v>4.3</v>
          </cell>
          <cell r="C237">
            <v>4.8899999999999997</v>
          </cell>
          <cell r="D237">
            <v>5.3099999999999994E-2</v>
          </cell>
          <cell r="E237">
            <v>5.5800000000000002E-2</v>
          </cell>
          <cell r="F237">
            <v>5.7699999999999994E-2</v>
          </cell>
          <cell r="G237">
            <v>6.0299999999999999E-2</v>
          </cell>
        </row>
        <row r="238">
          <cell r="A238">
            <v>37039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37040</v>
          </cell>
          <cell r="B239">
            <v>4.25</v>
          </cell>
          <cell r="C239">
            <v>4.8499999999999996</v>
          </cell>
          <cell r="D239">
            <v>5.28E-2</v>
          </cell>
          <cell r="E239">
            <v>5.5599999999999997E-2</v>
          </cell>
          <cell r="F239">
            <v>5.7500000000000002E-2</v>
          </cell>
          <cell r="G239">
            <v>6.0199999999999997E-2</v>
          </cell>
        </row>
        <row r="240">
          <cell r="A240">
            <v>37041</v>
          </cell>
          <cell r="B240">
            <v>4.26</v>
          </cell>
          <cell r="C240">
            <v>4.88</v>
          </cell>
          <cell r="D240">
            <v>5.3200000000000004E-2</v>
          </cell>
          <cell r="E240">
            <v>5.5999999999999994E-2</v>
          </cell>
          <cell r="F240">
            <v>5.7999999999999996E-2</v>
          </cell>
          <cell r="G240">
            <v>6.0700000000000004E-2</v>
          </cell>
        </row>
        <row r="241">
          <cell r="A241">
            <v>37042</v>
          </cell>
          <cell r="B241">
            <v>4.21</v>
          </cell>
          <cell r="C241">
            <v>4.79</v>
          </cell>
          <cell r="D241">
            <v>5.2199999999999996E-2</v>
          </cell>
          <cell r="E241">
            <v>5.5E-2</v>
          </cell>
          <cell r="F241">
            <v>5.7000000000000002E-2</v>
          </cell>
          <cell r="G241">
            <v>5.96E-2</v>
          </cell>
        </row>
        <row r="242">
          <cell r="A242">
            <v>37043</v>
          </cell>
          <cell r="B242">
            <v>4.1500000000000004</v>
          </cell>
          <cell r="C242">
            <v>4.71</v>
          </cell>
          <cell r="D242">
            <v>5.1500000000000004E-2</v>
          </cell>
          <cell r="E242">
            <v>5.4299999999999994E-2</v>
          </cell>
          <cell r="F242">
            <v>5.6299999999999996E-2</v>
          </cell>
          <cell r="G242">
            <v>5.8899999999999994E-2</v>
          </cell>
        </row>
        <row r="243">
          <cell r="A243">
            <v>37046</v>
          </cell>
          <cell r="B243">
            <v>4.1900000000000004</v>
          </cell>
          <cell r="C243">
            <v>4.76</v>
          </cell>
          <cell r="D243">
            <v>5.1799999999999999E-2</v>
          </cell>
          <cell r="E243">
            <v>5.4600000000000003E-2</v>
          </cell>
          <cell r="F243">
            <v>5.6500000000000002E-2</v>
          </cell>
          <cell r="G243">
            <v>5.9000000000000004E-2</v>
          </cell>
        </row>
        <row r="244">
          <cell r="A244">
            <v>37047</v>
          </cell>
          <cell r="B244">
            <v>4.17</v>
          </cell>
          <cell r="C244">
            <v>4.72</v>
          </cell>
          <cell r="D244">
            <v>5.1399999999999994E-2</v>
          </cell>
          <cell r="E244">
            <v>5.4100000000000002E-2</v>
          </cell>
          <cell r="F244">
            <v>5.5999999999999994E-2</v>
          </cell>
          <cell r="G244">
            <v>5.8499999999999996E-2</v>
          </cell>
        </row>
        <row r="245">
          <cell r="A245">
            <v>37048</v>
          </cell>
          <cell r="B245">
            <v>4.18</v>
          </cell>
          <cell r="C245">
            <v>4.7300000000000004</v>
          </cell>
          <cell r="D245">
            <v>5.16E-2</v>
          </cell>
          <cell r="E245">
            <v>5.4199999999999998E-2</v>
          </cell>
          <cell r="F245">
            <v>5.6100000000000004E-2</v>
          </cell>
          <cell r="G245">
            <v>5.8499999999999996E-2</v>
          </cell>
        </row>
        <row r="246">
          <cell r="A246">
            <v>37049</v>
          </cell>
          <cell r="B246">
            <v>4.1500000000000004</v>
          </cell>
          <cell r="C246">
            <v>4.7</v>
          </cell>
          <cell r="D246">
            <v>5.1200000000000002E-2</v>
          </cell>
          <cell r="E246">
            <v>5.4000000000000006E-2</v>
          </cell>
          <cell r="F246">
            <v>5.5899999999999998E-2</v>
          </cell>
          <cell r="G246">
            <v>5.8400000000000001E-2</v>
          </cell>
        </row>
        <row r="247">
          <cell r="A247">
            <v>37050</v>
          </cell>
          <cell r="B247">
            <v>4.1500000000000004</v>
          </cell>
          <cell r="C247">
            <v>4.72</v>
          </cell>
          <cell r="D247">
            <v>5.16E-2</v>
          </cell>
          <cell r="E247">
            <v>5.4400000000000004E-2</v>
          </cell>
          <cell r="F247">
            <v>5.6399999999999999E-2</v>
          </cell>
          <cell r="G247">
            <v>5.8899999999999994E-2</v>
          </cell>
        </row>
        <row r="248">
          <cell r="A248">
            <v>37053</v>
          </cell>
          <cell r="B248">
            <v>4.12</v>
          </cell>
          <cell r="C248">
            <v>4.7</v>
          </cell>
          <cell r="D248">
            <v>5.1399999999999994E-2</v>
          </cell>
          <cell r="E248">
            <v>5.4299999999999994E-2</v>
          </cell>
          <cell r="F248">
            <v>5.62E-2</v>
          </cell>
          <cell r="G248">
            <v>5.8700000000000002E-2</v>
          </cell>
        </row>
        <row r="249">
          <cell r="A249">
            <v>37054</v>
          </cell>
          <cell r="B249">
            <v>4.1100000000000003</v>
          </cell>
          <cell r="C249">
            <v>4.67</v>
          </cell>
          <cell r="D249">
            <v>5.0900000000000001E-2</v>
          </cell>
          <cell r="E249">
            <v>5.3699999999999998E-2</v>
          </cell>
          <cell r="F249">
            <v>5.57E-2</v>
          </cell>
          <cell r="G249">
            <v>5.8200000000000002E-2</v>
          </cell>
        </row>
        <row r="250">
          <cell r="A250">
            <v>37055</v>
          </cell>
          <cell r="B250">
            <v>4.12</v>
          </cell>
          <cell r="C250">
            <v>4.68</v>
          </cell>
          <cell r="D250">
            <v>5.1100000000000007E-2</v>
          </cell>
          <cell r="E250">
            <v>5.3899999999999997E-2</v>
          </cell>
          <cell r="F250">
            <v>5.5899999999999998E-2</v>
          </cell>
          <cell r="G250">
            <v>5.8499999999999996E-2</v>
          </cell>
        </row>
        <row r="251">
          <cell r="A251">
            <v>37056</v>
          </cell>
          <cell r="B251">
            <v>4.04</v>
          </cell>
          <cell r="C251">
            <v>4.58</v>
          </cell>
          <cell r="D251">
            <v>5.0099999999999999E-2</v>
          </cell>
          <cell r="E251">
            <v>5.2999999999999999E-2</v>
          </cell>
          <cell r="F251">
            <v>5.5E-2</v>
          </cell>
          <cell r="G251">
            <v>5.7699999999999994E-2</v>
          </cell>
        </row>
        <row r="252">
          <cell r="A252">
            <v>37057</v>
          </cell>
          <cell r="B252">
            <v>4.0199999999999996</v>
          </cell>
          <cell r="C252">
            <v>4.5599999999999996</v>
          </cell>
          <cell r="D252">
            <v>5.0099999999999999E-2</v>
          </cell>
          <cell r="E252">
            <v>5.3099999999999994E-2</v>
          </cell>
          <cell r="F252">
            <v>5.5199999999999999E-2</v>
          </cell>
          <cell r="G252">
            <v>5.8099999999999999E-2</v>
          </cell>
        </row>
        <row r="253">
          <cell r="A253">
            <v>37060</v>
          </cell>
          <cell r="B253">
            <v>3.97</v>
          </cell>
          <cell r="C253">
            <v>4.54</v>
          </cell>
          <cell r="D253">
            <v>5.0099999999999999E-2</v>
          </cell>
          <cell r="E253">
            <v>5.3200000000000004E-2</v>
          </cell>
          <cell r="F253">
            <v>5.5399999999999998E-2</v>
          </cell>
          <cell r="G253">
            <v>5.8299999999999998E-2</v>
          </cell>
        </row>
        <row r="254">
          <cell r="A254">
            <v>37061</v>
          </cell>
          <cell r="B254">
            <v>3.97</v>
          </cell>
          <cell r="C254">
            <v>4.57</v>
          </cell>
          <cell r="D254">
            <v>5.0499999999999996E-2</v>
          </cell>
          <cell r="E254">
            <v>5.3600000000000002E-2</v>
          </cell>
          <cell r="F254">
            <v>5.5899999999999998E-2</v>
          </cell>
          <cell r="G254">
            <v>5.8899999999999994E-2</v>
          </cell>
        </row>
        <row r="255">
          <cell r="A255">
            <v>37062</v>
          </cell>
          <cell r="B255">
            <v>3.95</v>
          </cell>
          <cell r="C255">
            <v>4.53</v>
          </cell>
          <cell r="D255">
            <v>0.05</v>
          </cell>
          <cell r="E255">
            <v>5.3200000000000004E-2</v>
          </cell>
          <cell r="F255">
            <v>5.5399999999999998E-2</v>
          </cell>
          <cell r="G255">
            <v>5.8299999999999998E-2</v>
          </cell>
        </row>
        <row r="256">
          <cell r="A256">
            <v>37063</v>
          </cell>
          <cell r="B256">
            <v>3.93</v>
          </cell>
          <cell r="C256">
            <v>4.51</v>
          </cell>
          <cell r="D256">
            <v>4.9699999999999994E-2</v>
          </cell>
          <cell r="E256">
            <v>5.28E-2</v>
          </cell>
          <cell r="F256">
            <v>5.4900000000000004E-2</v>
          </cell>
          <cell r="G256">
            <v>5.7800000000000004E-2</v>
          </cell>
        </row>
        <row r="257">
          <cell r="A257">
            <v>37064</v>
          </cell>
          <cell r="B257">
            <v>3.94</v>
          </cell>
          <cell r="C257">
            <v>4.5199999999999996</v>
          </cell>
          <cell r="D257">
            <v>4.9800000000000004E-2</v>
          </cell>
          <cell r="E257">
            <v>5.28E-2</v>
          </cell>
          <cell r="F257">
            <v>5.4800000000000001E-2</v>
          </cell>
          <cell r="G257">
            <v>5.7599999999999998E-2</v>
          </cell>
        </row>
        <row r="258">
          <cell r="A258">
            <v>37067</v>
          </cell>
          <cell r="B258">
            <v>3.91</v>
          </cell>
          <cell r="C258">
            <v>4.4800000000000004</v>
          </cell>
          <cell r="D258">
            <v>4.9400000000000006E-2</v>
          </cell>
          <cell r="E258">
            <v>5.2499999999999998E-2</v>
          </cell>
          <cell r="F258">
            <v>5.4600000000000003E-2</v>
          </cell>
          <cell r="G258">
            <v>5.74E-2</v>
          </cell>
        </row>
        <row r="259">
          <cell r="A259">
            <v>37068</v>
          </cell>
          <cell r="B259">
            <v>3.95</v>
          </cell>
          <cell r="C259">
            <v>4.54</v>
          </cell>
          <cell r="D259">
            <v>4.99E-2</v>
          </cell>
          <cell r="E259">
            <v>5.2999999999999999E-2</v>
          </cell>
          <cell r="F259">
            <v>5.5099999999999996E-2</v>
          </cell>
          <cell r="G259">
            <v>5.79E-2</v>
          </cell>
        </row>
        <row r="260">
          <cell r="A260">
            <v>37069</v>
          </cell>
          <cell r="B260">
            <v>3.93</v>
          </cell>
          <cell r="C260">
            <v>4.5199999999999996</v>
          </cell>
          <cell r="D260">
            <v>0.05</v>
          </cell>
          <cell r="E260">
            <v>5.3200000000000004E-2</v>
          </cell>
          <cell r="F260">
            <v>5.5399999999999998E-2</v>
          </cell>
          <cell r="G260">
            <v>5.8299999999999998E-2</v>
          </cell>
        </row>
        <row r="261">
          <cell r="A261">
            <v>37070</v>
          </cell>
          <cell r="B261">
            <v>4.12</v>
          </cell>
          <cell r="C261">
            <v>4.71</v>
          </cell>
          <cell r="D261">
            <v>5.16E-2</v>
          </cell>
          <cell r="E261">
            <v>5.45E-2</v>
          </cell>
          <cell r="F261">
            <v>5.6500000000000002E-2</v>
          </cell>
          <cell r="G261">
            <v>5.9000000000000004E-2</v>
          </cell>
        </row>
        <row r="262">
          <cell r="A262">
            <v>37071</v>
          </cell>
          <cell r="B262">
            <v>4.2300000000000004</v>
          </cell>
          <cell r="C262">
            <v>4.88</v>
          </cell>
          <cell r="D262">
            <v>5.3499999999999999E-2</v>
          </cell>
          <cell r="E262">
            <v>5.6399999999999999E-2</v>
          </cell>
          <cell r="F262">
            <v>5.8499999999999996E-2</v>
          </cell>
          <cell r="G262">
            <v>6.0999999999999999E-2</v>
          </cell>
        </row>
        <row r="263">
          <cell r="A263">
            <v>37074</v>
          </cell>
          <cell r="B263">
            <v>4.18</v>
          </cell>
          <cell r="C263">
            <v>4.8099999999999996</v>
          </cell>
          <cell r="D263">
            <v>5.28E-2</v>
          </cell>
          <cell r="E263">
            <v>5.5800000000000002E-2</v>
          </cell>
          <cell r="F263">
            <v>5.79E-2</v>
          </cell>
          <cell r="G263">
            <v>6.0499999999999998E-2</v>
          </cell>
        </row>
        <row r="264">
          <cell r="A264">
            <v>37075</v>
          </cell>
          <cell r="B264">
            <v>4.17</v>
          </cell>
          <cell r="C264">
            <v>4.8</v>
          </cell>
          <cell r="D264">
            <v>5.2600000000000001E-2</v>
          </cell>
          <cell r="E264">
            <v>5.5599999999999997E-2</v>
          </cell>
          <cell r="F264">
            <v>5.7699999999999994E-2</v>
          </cell>
          <cell r="G264">
            <v>6.0299999999999999E-2</v>
          </cell>
        </row>
        <row r="265">
          <cell r="A265">
            <v>37076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>
            <v>37077</v>
          </cell>
          <cell r="B266">
            <v>4.17</v>
          </cell>
          <cell r="C266">
            <v>4.8099999999999996</v>
          </cell>
          <cell r="D266">
            <v>5.2900000000000003E-2</v>
          </cell>
          <cell r="E266">
            <v>5.5899999999999998E-2</v>
          </cell>
          <cell r="F266">
            <v>5.79E-2</v>
          </cell>
          <cell r="G266">
            <v>6.0499999999999998E-2</v>
          </cell>
        </row>
        <row r="267">
          <cell r="A267">
            <v>37078</v>
          </cell>
          <cell r="B267">
            <v>4.1100000000000003</v>
          </cell>
          <cell r="C267">
            <v>4.74</v>
          </cell>
          <cell r="D267">
            <v>5.2199999999999996E-2</v>
          </cell>
          <cell r="E267">
            <v>5.5300000000000002E-2</v>
          </cell>
          <cell r="F267">
            <v>5.74E-2</v>
          </cell>
          <cell r="G267">
            <v>6.0100000000000001E-2</v>
          </cell>
        </row>
        <row r="268">
          <cell r="A268">
            <v>37081</v>
          </cell>
          <cell r="B268">
            <v>4.08</v>
          </cell>
          <cell r="C268">
            <v>4.72</v>
          </cell>
          <cell r="D268">
            <v>5.2000000000000005E-2</v>
          </cell>
          <cell r="E268">
            <v>5.5099999999999996E-2</v>
          </cell>
          <cell r="F268">
            <v>5.7300000000000004E-2</v>
          </cell>
          <cell r="G268">
            <v>5.9900000000000002E-2</v>
          </cell>
        </row>
        <row r="269">
          <cell r="A269">
            <v>37082</v>
          </cell>
          <cell r="B269">
            <v>4.0599999999999996</v>
          </cell>
          <cell r="C269">
            <v>4.66</v>
          </cell>
          <cell r="D269">
            <v>5.1399999999999994E-2</v>
          </cell>
          <cell r="E269">
            <v>5.45E-2</v>
          </cell>
          <cell r="F269">
            <v>5.67E-2</v>
          </cell>
          <cell r="G269">
            <v>5.9299999999999999E-2</v>
          </cell>
        </row>
        <row r="270">
          <cell r="A270">
            <v>37083</v>
          </cell>
          <cell r="B270">
            <v>3.99</v>
          </cell>
          <cell r="C270">
            <v>4.6100000000000003</v>
          </cell>
          <cell r="D270">
            <v>5.0900000000000001E-2</v>
          </cell>
          <cell r="E270">
            <v>5.4100000000000002E-2</v>
          </cell>
          <cell r="F270">
            <v>5.62E-2</v>
          </cell>
          <cell r="G270">
            <v>5.8899999999999994E-2</v>
          </cell>
        </row>
        <row r="271">
          <cell r="A271">
            <v>37084</v>
          </cell>
          <cell r="B271">
            <v>4.03</v>
          </cell>
          <cell r="C271">
            <v>4.66</v>
          </cell>
          <cell r="D271">
            <v>5.1399999999999994E-2</v>
          </cell>
          <cell r="E271">
            <v>5.45E-2</v>
          </cell>
          <cell r="F271">
            <v>5.6500000000000002E-2</v>
          </cell>
          <cell r="G271">
            <v>5.9200000000000003E-2</v>
          </cell>
        </row>
        <row r="272">
          <cell r="A272">
            <v>37085</v>
          </cell>
          <cell r="B272">
            <v>4.04</v>
          </cell>
          <cell r="C272">
            <v>4.67</v>
          </cell>
          <cell r="D272">
            <v>5.1399999999999994E-2</v>
          </cell>
          <cell r="E272">
            <v>5.4400000000000004E-2</v>
          </cell>
          <cell r="F272">
            <v>5.6500000000000002E-2</v>
          </cell>
          <cell r="G272">
            <v>5.91E-2</v>
          </cell>
        </row>
        <row r="273">
          <cell r="A273">
            <v>37088</v>
          </cell>
          <cell r="B273">
            <v>4.04</v>
          </cell>
          <cell r="C273">
            <v>4.6500000000000004</v>
          </cell>
          <cell r="D273">
            <v>5.1200000000000002E-2</v>
          </cell>
          <cell r="E273">
            <v>5.4100000000000002E-2</v>
          </cell>
          <cell r="F273">
            <v>5.6100000000000004E-2</v>
          </cell>
          <cell r="G273">
            <v>5.8600000000000006E-2</v>
          </cell>
        </row>
        <row r="274">
          <cell r="A274">
            <v>37089</v>
          </cell>
          <cell r="B274">
            <v>4.03</v>
          </cell>
          <cell r="C274">
            <v>4.6399999999999997</v>
          </cell>
          <cell r="D274">
            <v>5.0900000000000001E-2</v>
          </cell>
          <cell r="E274">
            <v>5.3899999999999997E-2</v>
          </cell>
          <cell r="F274">
            <v>5.5800000000000002E-2</v>
          </cell>
          <cell r="G274">
            <v>5.8400000000000001E-2</v>
          </cell>
        </row>
        <row r="275">
          <cell r="A275">
            <v>37090</v>
          </cell>
          <cell r="B275">
            <v>3.95</v>
          </cell>
          <cell r="C275">
            <v>4.53</v>
          </cell>
          <cell r="D275">
            <v>0.05</v>
          </cell>
          <cell r="E275">
            <v>5.2999999999999999E-2</v>
          </cell>
          <cell r="F275">
            <v>5.5099999999999996E-2</v>
          </cell>
          <cell r="G275">
            <v>5.7699999999999994E-2</v>
          </cell>
        </row>
        <row r="276">
          <cell r="A276">
            <v>37091</v>
          </cell>
          <cell r="B276">
            <v>3.93</v>
          </cell>
          <cell r="C276">
            <v>4.51</v>
          </cell>
          <cell r="D276">
            <v>4.9699999999999994E-2</v>
          </cell>
          <cell r="E276">
            <v>5.2699999999999997E-2</v>
          </cell>
          <cell r="F276">
            <v>5.4800000000000001E-2</v>
          </cell>
          <cell r="G276">
            <v>5.7300000000000004E-2</v>
          </cell>
        </row>
        <row r="277">
          <cell r="A277">
            <v>37092</v>
          </cell>
          <cell r="B277">
            <v>3.9</v>
          </cell>
          <cell r="C277">
            <v>4.49</v>
          </cell>
          <cell r="D277">
            <v>4.9599999999999998E-2</v>
          </cell>
          <cell r="E277">
            <v>5.2699999999999997E-2</v>
          </cell>
          <cell r="F277">
            <v>5.4800000000000001E-2</v>
          </cell>
          <cell r="G277">
            <v>5.7300000000000004E-2</v>
          </cell>
        </row>
        <row r="278">
          <cell r="A278">
            <v>37095</v>
          </cell>
          <cell r="B278">
            <v>3.91</v>
          </cell>
          <cell r="C278">
            <v>4.49</v>
          </cell>
          <cell r="D278">
            <v>4.9599999999999998E-2</v>
          </cell>
          <cell r="E278">
            <v>5.2600000000000001E-2</v>
          </cell>
          <cell r="F278">
            <v>5.4600000000000003E-2</v>
          </cell>
          <cell r="G278">
            <v>5.7200000000000001E-2</v>
          </cell>
        </row>
        <row r="279">
          <cell r="A279">
            <v>37096</v>
          </cell>
          <cell r="B279">
            <v>3.91</v>
          </cell>
          <cell r="C279">
            <v>4.4800000000000004</v>
          </cell>
          <cell r="D279">
            <v>4.9500000000000002E-2</v>
          </cell>
          <cell r="E279">
            <v>5.2499999999999998E-2</v>
          </cell>
          <cell r="F279">
            <v>5.4600000000000003E-2</v>
          </cell>
          <cell r="G279">
            <v>5.7099999999999998E-2</v>
          </cell>
        </row>
        <row r="280">
          <cell r="A280">
            <v>37097</v>
          </cell>
          <cell r="B280">
            <v>3.92</v>
          </cell>
          <cell r="C280">
            <v>4.49</v>
          </cell>
          <cell r="D280">
            <v>4.9500000000000002E-2</v>
          </cell>
          <cell r="E280">
            <v>5.2600000000000001E-2</v>
          </cell>
          <cell r="F280">
            <v>5.4699999999999999E-2</v>
          </cell>
          <cell r="G280">
            <v>5.7300000000000004E-2</v>
          </cell>
        </row>
        <row r="281">
          <cell r="A281">
            <v>37098</v>
          </cell>
          <cell r="B281">
            <v>3.9</v>
          </cell>
          <cell r="C281">
            <v>4.46</v>
          </cell>
          <cell r="D281">
            <v>4.9200000000000001E-2</v>
          </cell>
          <cell r="E281">
            <v>5.2400000000000002E-2</v>
          </cell>
          <cell r="F281">
            <v>5.4699999999999999E-2</v>
          </cell>
          <cell r="G281">
            <v>5.7500000000000002E-2</v>
          </cell>
        </row>
        <row r="282">
          <cell r="A282">
            <v>37099</v>
          </cell>
          <cell r="B282">
            <v>3.86</v>
          </cell>
          <cell r="C282">
            <v>4.38</v>
          </cell>
          <cell r="D282">
            <v>4.8399999999999999E-2</v>
          </cell>
          <cell r="E282">
            <v>5.1699999999999996E-2</v>
          </cell>
          <cell r="F282">
            <v>5.4100000000000002E-2</v>
          </cell>
          <cell r="G282">
            <v>5.6799999999999996E-2</v>
          </cell>
        </row>
        <row r="283">
          <cell r="A283">
            <v>37102</v>
          </cell>
          <cell r="B283">
            <v>3.84</v>
          </cell>
          <cell r="C283">
            <v>4.38</v>
          </cell>
          <cell r="D283">
            <v>4.8399999999999999E-2</v>
          </cell>
          <cell r="E283">
            <v>5.16E-2</v>
          </cell>
          <cell r="F283">
            <v>5.3899999999999997E-2</v>
          </cell>
          <cell r="G283">
            <v>5.6799999999999996E-2</v>
          </cell>
        </row>
        <row r="284">
          <cell r="A284">
            <v>37103</v>
          </cell>
          <cell r="B284">
            <v>3.82</v>
          </cell>
          <cell r="C284">
            <v>4.32</v>
          </cell>
          <cell r="D284">
            <v>4.7800000000000002E-2</v>
          </cell>
          <cell r="E284">
            <v>5.0999999999999997E-2</v>
          </cell>
          <cell r="F284">
            <v>5.3200000000000004E-2</v>
          </cell>
          <cell r="G284">
            <v>5.6100000000000004E-2</v>
          </cell>
        </row>
        <row r="285">
          <cell r="A285">
            <v>37104</v>
          </cell>
          <cell r="B285">
            <v>3.83</v>
          </cell>
          <cell r="C285">
            <v>4.3499999999999996</v>
          </cell>
          <cell r="D285">
            <v>4.8099999999999997E-2</v>
          </cell>
          <cell r="E285">
            <v>5.1299999999999998E-2</v>
          </cell>
          <cell r="F285">
            <v>5.3600000000000002E-2</v>
          </cell>
          <cell r="G285">
            <v>5.6500000000000002E-2</v>
          </cell>
        </row>
        <row r="286">
          <cell r="A286">
            <v>37105</v>
          </cell>
          <cell r="B286">
            <v>3.84</v>
          </cell>
          <cell r="C286">
            <v>4.3899999999999997</v>
          </cell>
          <cell r="D286">
            <v>4.8499999999999995E-2</v>
          </cell>
          <cell r="E286">
            <v>5.1699999999999996E-2</v>
          </cell>
          <cell r="F286">
            <v>5.4000000000000006E-2</v>
          </cell>
          <cell r="G286">
            <v>5.6799999999999996E-2</v>
          </cell>
        </row>
        <row r="287">
          <cell r="A287">
            <v>37106</v>
          </cell>
          <cell r="B287">
            <v>3.85</v>
          </cell>
          <cell r="C287">
            <v>4.4400000000000004</v>
          </cell>
          <cell r="D287">
            <v>4.9100000000000005E-2</v>
          </cell>
          <cell r="E287">
            <v>5.2300000000000006E-2</v>
          </cell>
          <cell r="F287">
            <v>5.4699999999999999E-2</v>
          </cell>
          <cell r="G287">
            <v>5.7599999999999998E-2</v>
          </cell>
        </row>
        <row r="288">
          <cell r="A288">
            <v>37109</v>
          </cell>
          <cell r="B288">
            <v>3.83</v>
          </cell>
          <cell r="C288">
            <v>4.4000000000000004</v>
          </cell>
          <cell r="D288">
            <v>4.8799999999999996E-2</v>
          </cell>
          <cell r="E288">
            <v>5.2199999999999996E-2</v>
          </cell>
          <cell r="F288">
            <v>5.4600000000000003E-2</v>
          </cell>
          <cell r="G288">
            <v>5.7500000000000002E-2</v>
          </cell>
        </row>
        <row r="289">
          <cell r="A289">
            <v>37110</v>
          </cell>
          <cell r="B289">
            <v>3.83</v>
          </cell>
          <cell r="C289">
            <v>4.4000000000000004</v>
          </cell>
          <cell r="D289">
            <v>4.8799999999999996E-2</v>
          </cell>
          <cell r="E289">
            <v>5.21E-2</v>
          </cell>
          <cell r="F289">
            <v>5.45E-2</v>
          </cell>
          <cell r="G289">
            <v>5.7300000000000004E-2</v>
          </cell>
        </row>
        <row r="290">
          <cell r="A290">
            <v>37111</v>
          </cell>
          <cell r="B290">
            <v>3.82</v>
          </cell>
          <cell r="C290">
            <v>4.37</v>
          </cell>
          <cell r="D290">
            <v>4.8499999999999995E-2</v>
          </cell>
          <cell r="E290">
            <v>5.1900000000000002E-2</v>
          </cell>
          <cell r="F290">
            <v>5.4299999999999994E-2</v>
          </cell>
          <cell r="G290">
            <v>5.7200000000000001E-2</v>
          </cell>
        </row>
        <row r="291">
          <cell r="A291">
            <v>37112</v>
          </cell>
          <cell r="B291">
            <v>3.73</v>
          </cell>
          <cell r="C291">
            <v>4.26</v>
          </cell>
          <cell r="D291">
            <v>4.7300000000000002E-2</v>
          </cell>
          <cell r="E291">
            <v>5.0599999999999999E-2</v>
          </cell>
          <cell r="F291">
            <v>5.2999999999999999E-2</v>
          </cell>
          <cell r="G291">
            <v>5.5800000000000002E-2</v>
          </cell>
        </row>
        <row r="292">
          <cell r="A292">
            <v>37113</v>
          </cell>
          <cell r="B292">
            <v>3.7</v>
          </cell>
          <cell r="C292">
            <v>4.24</v>
          </cell>
          <cell r="D292">
            <v>4.7300000000000002E-2</v>
          </cell>
          <cell r="E292">
            <v>5.0700000000000002E-2</v>
          </cell>
          <cell r="F292">
            <v>5.3099999999999994E-2</v>
          </cell>
          <cell r="G292">
            <v>5.5999999999999994E-2</v>
          </cell>
        </row>
        <row r="293">
          <cell r="A293">
            <v>37116</v>
          </cell>
          <cell r="B293">
            <v>3.69</v>
          </cell>
          <cell r="C293">
            <v>4.2</v>
          </cell>
          <cell r="D293">
            <v>4.6799999999999994E-2</v>
          </cell>
          <cell r="E293">
            <v>5.0099999999999999E-2</v>
          </cell>
          <cell r="F293">
            <v>5.2400000000000002E-2</v>
          </cell>
          <cell r="G293">
            <v>5.5399999999999998E-2</v>
          </cell>
        </row>
        <row r="294">
          <cell r="A294">
            <v>37117</v>
          </cell>
          <cell r="B294">
            <v>3.71</v>
          </cell>
          <cell r="C294">
            <v>4.25</v>
          </cell>
          <cell r="D294">
            <v>4.7199999999999999E-2</v>
          </cell>
          <cell r="E294">
            <v>5.0499999999999996E-2</v>
          </cell>
          <cell r="F294">
            <v>5.28E-2</v>
          </cell>
          <cell r="G294">
            <v>5.57E-2</v>
          </cell>
        </row>
        <row r="295">
          <cell r="A295">
            <v>37118</v>
          </cell>
          <cell r="B295">
            <v>3.77</v>
          </cell>
          <cell r="C295">
            <v>4.32</v>
          </cell>
          <cell r="D295">
            <v>4.7800000000000002E-2</v>
          </cell>
          <cell r="E295">
            <v>5.0900000000000001E-2</v>
          </cell>
          <cell r="F295">
            <v>5.3200000000000004E-2</v>
          </cell>
          <cell r="G295">
            <v>5.5999999999999994E-2</v>
          </cell>
        </row>
        <row r="296">
          <cell r="A296">
            <v>37119</v>
          </cell>
          <cell r="B296">
            <v>3.76</v>
          </cell>
          <cell r="C296">
            <v>4.3099999999999996</v>
          </cell>
          <cell r="D296">
            <v>4.7699999999999992E-2</v>
          </cell>
          <cell r="E296">
            <v>5.0999999999999997E-2</v>
          </cell>
          <cell r="F296">
            <v>5.3200000000000004E-2</v>
          </cell>
          <cell r="G296">
            <v>5.5899999999999998E-2</v>
          </cell>
        </row>
        <row r="297">
          <cell r="A297">
            <v>37120</v>
          </cell>
          <cell r="B297">
            <v>3.68</v>
          </cell>
          <cell r="C297">
            <v>4.22</v>
          </cell>
          <cell r="D297">
            <v>4.6900000000000004E-2</v>
          </cell>
          <cell r="E297">
            <v>0.05</v>
          </cell>
          <cell r="F297">
            <v>5.2199999999999996E-2</v>
          </cell>
          <cell r="G297">
            <v>5.5E-2</v>
          </cell>
        </row>
        <row r="298">
          <cell r="A298">
            <v>37123</v>
          </cell>
          <cell r="B298">
            <v>3.71</v>
          </cell>
          <cell r="C298">
            <v>4.26</v>
          </cell>
          <cell r="D298">
            <v>4.7300000000000002E-2</v>
          </cell>
          <cell r="E298">
            <v>5.0499999999999996E-2</v>
          </cell>
          <cell r="F298">
            <v>5.2699999999999997E-2</v>
          </cell>
          <cell r="G298">
            <v>5.5500000000000001E-2</v>
          </cell>
        </row>
        <row r="299">
          <cell r="A299">
            <v>37124</v>
          </cell>
          <cell r="B299">
            <v>3.72</v>
          </cell>
          <cell r="C299">
            <v>4.28</v>
          </cell>
          <cell r="D299">
            <v>4.7500000000000001E-2</v>
          </cell>
          <cell r="E299">
            <v>5.0599999999999999E-2</v>
          </cell>
          <cell r="F299">
            <v>5.28E-2</v>
          </cell>
          <cell r="G299">
            <v>5.5500000000000001E-2</v>
          </cell>
        </row>
        <row r="300">
          <cell r="A300">
            <v>37125</v>
          </cell>
          <cell r="B300">
            <v>3.68</v>
          </cell>
          <cell r="C300">
            <v>4.24</v>
          </cell>
          <cell r="D300">
            <v>4.7100000000000003E-2</v>
          </cell>
          <cell r="E300">
            <v>5.0300000000000004E-2</v>
          </cell>
          <cell r="F300">
            <v>5.2499999999999998E-2</v>
          </cell>
          <cell r="G300">
            <v>5.5399999999999998E-2</v>
          </cell>
        </row>
        <row r="301">
          <cell r="A301">
            <v>37126</v>
          </cell>
          <cell r="B301">
            <v>3.68</v>
          </cell>
          <cell r="C301">
            <v>4.24</v>
          </cell>
          <cell r="D301">
            <v>4.7E-2</v>
          </cell>
          <cell r="E301">
            <v>5.0099999999999999E-2</v>
          </cell>
          <cell r="F301">
            <v>5.2199999999999996E-2</v>
          </cell>
          <cell r="G301">
            <v>5.5E-2</v>
          </cell>
        </row>
        <row r="302">
          <cell r="A302">
            <v>37127</v>
          </cell>
          <cell r="B302">
            <v>3.72</v>
          </cell>
          <cell r="C302">
            <v>4.28</v>
          </cell>
          <cell r="D302">
            <v>4.7500000000000001E-2</v>
          </cell>
          <cell r="E302">
            <v>5.0499999999999996E-2</v>
          </cell>
          <cell r="F302">
            <v>5.2600000000000001E-2</v>
          </cell>
          <cell r="G302">
            <v>5.5500000000000001E-2</v>
          </cell>
        </row>
        <row r="303">
          <cell r="A303">
            <v>37130</v>
          </cell>
          <cell r="B303">
            <v>3.72</v>
          </cell>
          <cell r="C303">
            <v>4.28</v>
          </cell>
          <cell r="D303">
            <v>4.7400000000000005E-2</v>
          </cell>
          <cell r="E303">
            <v>5.04E-2</v>
          </cell>
          <cell r="F303">
            <v>5.2499999999999998E-2</v>
          </cell>
          <cell r="G303">
            <v>5.5399999999999998E-2</v>
          </cell>
        </row>
        <row r="304">
          <cell r="A304">
            <v>37131</v>
          </cell>
          <cell r="B304">
            <v>3.65</v>
          </cell>
          <cell r="C304">
            <v>4.1900000000000004</v>
          </cell>
          <cell r="D304">
            <v>4.6500000000000007E-2</v>
          </cell>
          <cell r="E304">
            <v>4.9500000000000002E-2</v>
          </cell>
          <cell r="F304">
            <v>5.16E-2</v>
          </cell>
          <cell r="G304">
            <v>5.4400000000000004E-2</v>
          </cell>
        </row>
        <row r="305">
          <cell r="A305">
            <v>37132</v>
          </cell>
          <cell r="B305">
            <v>3.61</v>
          </cell>
          <cell r="C305">
            <v>4.1399999999999997</v>
          </cell>
          <cell r="D305">
            <v>4.5999999999999999E-2</v>
          </cell>
          <cell r="E305">
            <v>4.9000000000000002E-2</v>
          </cell>
          <cell r="F305">
            <v>5.1100000000000007E-2</v>
          </cell>
          <cell r="G305">
            <v>5.3800000000000001E-2</v>
          </cell>
        </row>
        <row r="306">
          <cell r="A306">
            <v>37133</v>
          </cell>
          <cell r="B306">
            <v>3.59</v>
          </cell>
          <cell r="C306">
            <v>4.0999999999999996</v>
          </cell>
          <cell r="D306">
            <v>4.5599999999999995E-2</v>
          </cell>
          <cell r="E306">
            <v>4.87E-2</v>
          </cell>
          <cell r="F306">
            <v>5.0799999999999998E-2</v>
          </cell>
          <cell r="G306">
            <v>5.3499999999999999E-2</v>
          </cell>
        </row>
        <row r="307">
          <cell r="A307">
            <v>37134</v>
          </cell>
          <cell r="B307">
            <v>3.59</v>
          </cell>
          <cell r="C307">
            <v>4.12</v>
          </cell>
          <cell r="D307">
            <v>4.5899999999999996E-2</v>
          </cell>
          <cell r="E307">
            <v>4.9200000000000001E-2</v>
          </cell>
          <cell r="F307">
            <v>5.1399999999999994E-2</v>
          </cell>
          <cell r="G307">
            <v>5.4199999999999998E-2</v>
          </cell>
        </row>
        <row r="308">
          <cell r="A308">
            <v>37137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37138</v>
          </cell>
          <cell r="B309">
            <v>3.74</v>
          </cell>
          <cell r="C309">
            <v>4.29</v>
          </cell>
          <cell r="D309">
            <v>4.7400000000000005E-2</v>
          </cell>
          <cell r="E309">
            <v>5.0499999999999996E-2</v>
          </cell>
          <cell r="F309">
            <v>5.28E-2</v>
          </cell>
          <cell r="G309">
            <v>5.5500000000000001E-2</v>
          </cell>
        </row>
        <row r="310">
          <cell r="A310">
            <v>37139</v>
          </cell>
          <cell r="B310">
            <v>3.73</v>
          </cell>
          <cell r="C310">
            <v>4.2699999999999996</v>
          </cell>
          <cell r="D310">
            <v>4.7300000000000002E-2</v>
          </cell>
          <cell r="E310">
            <v>5.04E-2</v>
          </cell>
          <cell r="F310">
            <v>5.2699999999999997E-2</v>
          </cell>
          <cell r="G310">
            <v>5.5500000000000001E-2</v>
          </cell>
        </row>
        <row r="311">
          <cell r="A311">
            <v>37140</v>
          </cell>
          <cell r="B311">
            <v>3.66</v>
          </cell>
          <cell r="C311">
            <v>4.1900000000000004</v>
          </cell>
          <cell r="D311">
            <v>4.6500000000000007E-2</v>
          </cell>
          <cell r="E311">
            <v>4.9599999999999998E-2</v>
          </cell>
          <cell r="F311">
            <v>5.1900000000000002E-2</v>
          </cell>
          <cell r="G311">
            <v>5.4800000000000001E-2</v>
          </cell>
        </row>
        <row r="312">
          <cell r="A312">
            <v>37141</v>
          </cell>
          <cell r="B312">
            <v>3.5</v>
          </cell>
          <cell r="C312">
            <v>4.01</v>
          </cell>
          <cell r="D312">
            <v>4.4699999999999997E-2</v>
          </cell>
          <cell r="E312">
            <v>4.7800000000000002E-2</v>
          </cell>
          <cell r="F312">
            <v>5.0199999999999995E-2</v>
          </cell>
          <cell r="G312">
            <v>5.3099999999999994E-2</v>
          </cell>
        </row>
        <row r="313">
          <cell r="A313">
            <v>37144</v>
          </cell>
          <cell r="B313">
            <v>3.47</v>
          </cell>
          <cell r="C313">
            <v>4.0199999999999996</v>
          </cell>
          <cell r="D313">
            <v>4.4900000000000002E-2</v>
          </cell>
          <cell r="E313">
            <v>4.82E-2</v>
          </cell>
          <cell r="F313">
            <v>5.0599999999999999E-2</v>
          </cell>
          <cell r="G313">
            <v>5.3600000000000002E-2</v>
          </cell>
        </row>
        <row r="314">
          <cell r="A314">
            <v>37145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>
            <v>37146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37147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37148</v>
          </cell>
          <cell r="B317">
            <v>3.06</v>
          </cell>
          <cell r="C317">
            <v>3.62</v>
          </cell>
          <cell r="D317">
            <v>4.1399999999999999E-2</v>
          </cell>
          <cell r="E317">
            <v>4.5100000000000001E-2</v>
          </cell>
          <cell r="F317">
            <v>4.7500000000000001E-2</v>
          </cell>
          <cell r="G317">
            <v>5.1299999999999998E-2</v>
          </cell>
        </row>
        <row r="318">
          <cell r="A318">
            <v>37151</v>
          </cell>
          <cell r="B318">
            <v>3.01</v>
          </cell>
          <cell r="C318">
            <v>3.61</v>
          </cell>
          <cell r="D318">
            <v>4.1399999999999999E-2</v>
          </cell>
          <cell r="E318">
            <v>4.4999999999999998E-2</v>
          </cell>
          <cell r="F318">
            <v>4.7599999999999996E-2</v>
          </cell>
          <cell r="G318">
            <v>5.1299999999999998E-2</v>
          </cell>
        </row>
        <row r="319">
          <cell r="A319">
            <v>37152</v>
          </cell>
          <cell r="B319">
            <v>2.93</v>
          </cell>
          <cell r="C319">
            <v>3.63</v>
          </cell>
          <cell r="D319">
            <v>4.1799999999999997E-2</v>
          </cell>
          <cell r="E319">
            <v>4.5499999999999999E-2</v>
          </cell>
          <cell r="F319">
            <v>4.82E-2</v>
          </cell>
          <cell r="G319">
            <v>5.2000000000000005E-2</v>
          </cell>
        </row>
        <row r="320">
          <cell r="A320">
            <v>37153</v>
          </cell>
          <cell r="B320">
            <v>2.78</v>
          </cell>
          <cell r="C320">
            <v>3.47</v>
          </cell>
          <cell r="D320">
            <v>4.0199999999999993E-2</v>
          </cell>
          <cell r="E320">
            <v>4.41E-2</v>
          </cell>
          <cell r="F320">
            <v>4.6900000000000004E-2</v>
          </cell>
          <cell r="G320">
            <v>5.0999999999999997E-2</v>
          </cell>
        </row>
        <row r="321">
          <cell r="A321">
            <v>37154</v>
          </cell>
          <cell r="B321">
            <v>2.76</v>
          </cell>
          <cell r="C321">
            <v>3.48</v>
          </cell>
          <cell r="D321">
            <v>4.0300000000000002E-2</v>
          </cell>
          <cell r="E321">
            <v>4.41E-2</v>
          </cell>
          <cell r="F321">
            <v>4.6799999999999994E-2</v>
          </cell>
          <cell r="G321">
            <v>5.0900000000000001E-2</v>
          </cell>
        </row>
        <row r="322">
          <cell r="A322">
            <v>37155</v>
          </cell>
          <cell r="B322">
            <v>2.73</v>
          </cell>
          <cell r="C322">
            <v>3.46</v>
          </cell>
          <cell r="D322">
            <v>4.0099999999999997E-2</v>
          </cell>
          <cell r="E322">
            <v>4.3700000000000003E-2</v>
          </cell>
          <cell r="F322">
            <v>4.6399999999999997E-2</v>
          </cell>
          <cell r="G322">
            <v>5.04E-2</v>
          </cell>
        </row>
        <row r="323">
          <cell r="A323">
            <v>37158</v>
          </cell>
          <cell r="B323">
            <v>2.76</v>
          </cell>
          <cell r="C323">
            <v>3.48</v>
          </cell>
          <cell r="D323">
            <v>4.0199999999999993E-2</v>
          </cell>
          <cell r="E323">
            <v>4.4000000000000004E-2</v>
          </cell>
          <cell r="F323">
            <v>4.6699999999999998E-2</v>
          </cell>
          <cell r="G323">
            <v>5.0700000000000002E-2</v>
          </cell>
        </row>
        <row r="324">
          <cell r="A324">
            <v>37159</v>
          </cell>
          <cell r="B324">
            <v>2.68</v>
          </cell>
          <cell r="C324">
            <v>3.39</v>
          </cell>
          <cell r="D324">
            <v>3.9399999999999998E-2</v>
          </cell>
          <cell r="E324">
            <v>4.2999999999999997E-2</v>
          </cell>
          <cell r="F324">
            <v>4.58E-2</v>
          </cell>
          <cell r="G324">
            <v>4.99E-2</v>
          </cell>
        </row>
        <row r="325">
          <cell r="A325">
            <v>37160</v>
          </cell>
          <cell r="B325">
            <v>2.69</v>
          </cell>
          <cell r="C325">
            <v>3.4</v>
          </cell>
          <cell r="D325">
            <v>3.9599999999999996E-2</v>
          </cell>
          <cell r="E325">
            <v>4.3299999999999998E-2</v>
          </cell>
          <cell r="F325">
            <v>4.6100000000000002E-2</v>
          </cell>
          <cell r="G325">
            <v>5.0199999999999995E-2</v>
          </cell>
        </row>
        <row r="326">
          <cell r="A326">
            <v>37161</v>
          </cell>
          <cell r="B326">
            <v>2.63</v>
          </cell>
          <cell r="C326">
            <v>3.29</v>
          </cell>
          <cell r="D326">
            <v>3.8399999999999997E-2</v>
          </cell>
          <cell r="E326">
            <v>4.2199999999999994E-2</v>
          </cell>
          <cell r="F326">
            <v>4.4999999999999998E-2</v>
          </cell>
          <cell r="G326">
            <v>4.9100000000000005E-2</v>
          </cell>
        </row>
        <row r="327">
          <cell r="A327">
            <v>37162</v>
          </cell>
          <cell r="B327">
            <v>2.71</v>
          </cell>
          <cell r="C327">
            <v>3.36</v>
          </cell>
          <cell r="D327">
            <v>3.8900000000000004E-2</v>
          </cell>
          <cell r="E327">
            <v>4.2599999999999999E-2</v>
          </cell>
          <cell r="F327">
            <v>4.6199999999999998E-2</v>
          </cell>
          <cell r="G327">
            <v>4.9000000000000002E-2</v>
          </cell>
        </row>
        <row r="328">
          <cell r="A328">
            <v>37165</v>
          </cell>
          <cell r="B328">
            <v>2.68</v>
          </cell>
          <cell r="C328">
            <v>3.35</v>
          </cell>
          <cell r="D328">
            <v>3.8900000000000004E-2</v>
          </cell>
          <cell r="E328">
            <v>4.2699999999999995E-2</v>
          </cell>
          <cell r="F328">
            <v>4.5400000000000003E-2</v>
          </cell>
          <cell r="G328">
            <v>4.9200000000000001E-2</v>
          </cell>
        </row>
        <row r="329">
          <cell r="A329">
            <v>37166</v>
          </cell>
          <cell r="B329">
            <v>2.66</v>
          </cell>
          <cell r="C329">
            <v>3.33</v>
          </cell>
          <cell r="D329">
            <v>3.8699999999999998E-2</v>
          </cell>
          <cell r="E329">
            <v>4.2500000000000003E-2</v>
          </cell>
          <cell r="F329">
            <v>4.53E-2</v>
          </cell>
          <cell r="G329">
            <v>4.8899999999999999E-2</v>
          </cell>
        </row>
        <row r="330">
          <cell r="A330">
            <v>37167</v>
          </cell>
          <cell r="B330">
            <v>2.5499999999999998</v>
          </cell>
          <cell r="C330">
            <v>3.21</v>
          </cell>
          <cell r="D330">
            <v>3.7699999999999997E-2</v>
          </cell>
          <cell r="E330">
            <v>4.1700000000000001E-2</v>
          </cell>
          <cell r="F330">
            <v>4.4400000000000002E-2</v>
          </cell>
          <cell r="G330">
            <v>4.82E-2</v>
          </cell>
        </row>
        <row r="331">
          <cell r="A331">
            <v>37168</v>
          </cell>
          <cell r="B331">
            <v>2.56</v>
          </cell>
          <cell r="C331">
            <v>3.23</v>
          </cell>
          <cell r="D331">
            <v>3.8100000000000002E-2</v>
          </cell>
          <cell r="E331">
            <v>4.2000000000000003E-2</v>
          </cell>
          <cell r="F331">
            <v>4.4699999999999997E-2</v>
          </cell>
          <cell r="G331">
            <v>4.8300000000000003E-2</v>
          </cell>
        </row>
        <row r="332">
          <cell r="A332">
            <v>37169</v>
          </cell>
          <cell r="B332">
            <v>2.5</v>
          </cell>
          <cell r="C332">
            <v>3.17</v>
          </cell>
          <cell r="D332">
            <v>3.7699999999999997E-2</v>
          </cell>
          <cell r="E332">
            <v>4.1700000000000001E-2</v>
          </cell>
          <cell r="F332">
            <v>4.4600000000000001E-2</v>
          </cell>
          <cell r="G332">
            <v>4.8399999999999999E-2</v>
          </cell>
        </row>
        <row r="333">
          <cell r="A333">
            <v>37172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37173</v>
          </cell>
          <cell r="B334">
            <v>2.52</v>
          </cell>
          <cell r="C334">
            <v>3.2</v>
          </cell>
          <cell r="D334">
            <v>3.7999999999999999E-2</v>
          </cell>
          <cell r="E334">
            <v>4.2099999999999999E-2</v>
          </cell>
          <cell r="F334">
            <v>4.5100000000000001E-2</v>
          </cell>
          <cell r="G334">
            <v>4.9200000000000001E-2</v>
          </cell>
        </row>
        <row r="335">
          <cell r="A335">
            <v>37174</v>
          </cell>
          <cell r="B335">
            <v>2.56</v>
          </cell>
          <cell r="C335">
            <v>3.25</v>
          </cell>
          <cell r="D335">
            <v>3.85E-2</v>
          </cell>
          <cell r="E335">
            <v>4.2599999999999999E-2</v>
          </cell>
          <cell r="F335">
            <v>4.5599999999999995E-2</v>
          </cell>
          <cell r="G335">
            <v>4.9599999999999998E-2</v>
          </cell>
        </row>
        <row r="336">
          <cell r="A336">
            <v>37175</v>
          </cell>
          <cell r="B336">
            <v>2.61</v>
          </cell>
          <cell r="C336">
            <v>3.32</v>
          </cell>
          <cell r="D336">
            <v>3.9100000000000003E-2</v>
          </cell>
          <cell r="E336">
            <v>4.3200000000000002E-2</v>
          </cell>
          <cell r="F336">
            <v>4.6199999999999998E-2</v>
          </cell>
          <cell r="G336">
            <v>5.0199999999999995E-2</v>
          </cell>
        </row>
        <row r="337">
          <cell r="A337">
            <v>37176</v>
          </cell>
          <cell r="B337">
            <v>2.62</v>
          </cell>
          <cell r="C337">
            <v>3.33</v>
          </cell>
          <cell r="D337">
            <v>3.9399999999999998E-2</v>
          </cell>
          <cell r="E337">
            <v>4.3499999999999997E-2</v>
          </cell>
          <cell r="F337">
            <v>4.6500000000000007E-2</v>
          </cell>
          <cell r="G337">
            <v>5.0599999999999999E-2</v>
          </cell>
        </row>
        <row r="338">
          <cell r="A338">
            <v>37179</v>
          </cell>
          <cell r="B338">
            <v>2.57</v>
          </cell>
          <cell r="C338">
            <v>3.28</v>
          </cell>
          <cell r="D338">
            <v>3.8800000000000001E-2</v>
          </cell>
          <cell r="E338">
            <v>4.2999999999999997E-2</v>
          </cell>
          <cell r="F338">
            <v>4.5999999999999999E-2</v>
          </cell>
          <cell r="G338">
            <v>0.05</v>
          </cell>
        </row>
        <row r="339">
          <cell r="A339">
            <v>37180</v>
          </cell>
          <cell r="B339">
            <v>2.54</v>
          </cell>
          <cell r="C339">
            <v>3.24</v>
          </cell>
          <cell r="D339">
            <v>3.8300000000000001E-2</v>
          </cell>
          <cell r="E339">
            <v>4.2300000000000004E-2</v>
          </cell>
          <cell r="F339">
            <v>4.53E-2</v>
          </cell>
          <cell r="G339">
            <v>4.9299999999999997E-2</v>
          </cell>
        </row>
        <row r="340">
          <cell r="A340">
            <v>37181</v>
          </cell>
          <cell r="B340">
            <v>2.58</v>
          </cell>
          <cell r="C340">
            <v>3.26</v>
          </cell>
          <cell r="D340">
            <v>3.85E-2</v>
          </cell>
          <cell r="E340">
            <v>4.2500000000000003E-2</v>
          </cell>
          <cell r="F340">
            <v>4.53E-2</v>
          </cell>
          <cell r="G340">
            <v>4.9299999999999997E-2</v>
          </cell>
        </row>
        <row r="341">
          <cell r="A341">
            <v>37182</v>
          </cell>
          <cell r="B341">
            <v>2.5499999999999998</v>
          </cell>
          <cell r="C341">
            <v>3.26</v>
          </cell>
          <cell r="D341">
            <v>3.85E-2</v>
          </cell>
          <cell r="E341">
            <v>4.24E-2</v>
          </cell>
          <cell r="F341">
            <v>4.53E-2</v>
          </cell>
          <cell r="G341">
            <v>4.9200000000000001E-2</v>
          </cell>
        </row>
        <row r="342">
          <cell r="A342">
            <v>37183</v>
          </cell>
          <cell r="B342">
            <v>2.5</v>
          </cell>
          <cell r="C342">
            <v>3.19</v>
          </cell>
          <cell r="D342">
            <v>3.7900000000000003E-2</v>
          </cell>
          <cell r="E342">
            <v>4.2000000000000003E-2</v>
          </cell>
          <cell r="F342">
            <v>4.4900000000000002E-2</v>
          </cell>
          <cell r="G342">
            <v>4.9000000000000002E-2</v>
          </cell>
        </row>
        <row r="343">
          <cell r="A343">
            <v>37186</v>
          </cell>
          <cell r="B343">
            <v>2.5299999999999998</v>
          </cell>
          <cell r="C343">
            <v>3.23</v>
          </cell>
          <cell r="D343">
            <v>3.8199999999999998E-2</v>
          </cell>
          <cell r="E343">
            <v>4.2300000000000004E-2</v>
          </cell>
          <cell r="F343">
            <v>4.53E-2</v>
          </cell>
          <cell r="G343">
            <v>4.9299999999999997E-2</v>
          </cell>
        </row>
        <row r="344">
          <cell r="A344">
            <v>37187</v>
          </cell>
          <cell r="B344">
            <v>2.54</v>
          </cell>
          <cell r="C344">
            <v>3.26</v>
          </cell>
          <cell r="D344">
            <v>3.8599999999999995E-2</v>
          </cell>
          <cell r="E344">
            <v>4.2800000000000005E-2</v>
          </cell>
          <cell r="F344">
            <v>4.58E-2</v>
          </cell>
          <cell r="G344">
            <v>4.99E-2</v>
          </cell>
        </row>
        <row r="345">
          <cell r="A345">
            <v>37188</v>
          </cell>
          <cell r="B345">
            <v>2.5099999999999998</v>
          </cell>
          <cell r="C345">
            <v>3.22</v>
          </cell>
          <cell r="D345">
            <v>3.8300000000000001E-2</v>
          </cell>
          <cell r="E345">
            <v>4.2500000000000003E-2</v>
          </cell>
          <cell r="F345">
            <v>4.5499999999999999E-2</v>
          </cell>
          <cell r="G345">
            <v>4.9599999999999998E-2</v>
          </cell>
        </row>
        <row r="346">
          <cell r="A346">
            <v>37189</v>
          </cell>
          <cell r="B346">
            <v>2.41</v>
          </cell>
          <cell r="C346">
            <v>3.09</v>
          </cell>
          <cell r="D346">
            <v>3.7100000000000001E-2</v>
          </cell>
          <cell r="E346">
            <v>4.1399999999999999E-2</v>
          </cell>
          <cell r="F346">
            <v>4.4500000000000005E-2</v>
          </cell>
          <cell r="G346">
            <v>4.87E-2</v>
          </cell>
        </row>
        <row r="347">
          <cell r="A347">
            <v>37190</v>
          </cell>
          <cell r="B347">
            <v>2.41</v>
          </cell>
          <cell r="C347">
            <v>3.09</v>
          </cell>
          <cell r="D347">
            <v>3.7200000000000004E-2</v>
          </cell>
          <cell r="E347">
            <v>4.1599999999999998E-2</v>
          </cell>
          <cell r="F347">
            <v>4.4800000000000006E-2</v>
          </cell>
          <cell r="G347">
            <v>4.8899999999999999E-2</v>
          </cell>
        </row>
        <row r="348">
          <cell r="A348">
            <v>37193</v>
          </cell>
          <cell r="B348">
            <v>2.37</v>
          </cell>
          <cell r="C348">
            <v>3.03</v>
          </cell>
          <cell r="D348">
            <v>3.6499999999999998E-2</v>
          </cell>
          <cell r="E348">
            <v>4.0899999999999999E-2</v>
          </cell>
          <cell r="F348">
            <v>4.3899999999999995E-2</v>
          </cell>
          <cell r="G348">
            <v>4.8000000000000001E-2</v>
          </cell>
        </row>
        <row r="349">
          <cell r="A349">
            <v>37194</v>
          </cell>
          <cell r="B349">
            <v>2.2799999999999998</v>
          </cell>
          <cell r="C349">
            <v>2.93</v>
          </cell>
          <cell r="D349">
            <v>3.5400000000000001E-2</v>
          </cell>
          <cell r="E349">
            <v>3.9900000000000005E-2</v>
          </cell>
          <cell r="F349">
            <v>4.3099999999999999E-2</v>
          </cell>
          <cell r="G349">
            <v>4.7300000000000002E-2</v>
          </cell>
        </row>
        <row r="350">
          <cell r="A350">
            <v>37195</v>
          </cell>
          <cell r="B350">
            <v>2.3199999999999998</v>
          </cell>
          <cell r="C350">
            <v>2.98</v>
          </cell>
          <cell r="D350">
            <v>3.5900000000000001E-2</v>
          </cell>
          <cell r="E350">
            <v>4.0399999999999998E-2</v>
          </cell>
          <cell r="F350">
            <v>4.3499999999999997E-2</v>
          </cell>
          <cell r="G350">
            <v>4.7599999999999996E-2</v>
          </cell>
        </row>
        <row r="351">
          <cell r="A351">
            <v>37196</v>
          </cell>
          <cell r="B351">
            <v>2.3199999999999998</v>
          </cell>
          <cell r="C351">
            <v>2.9</v>
          </cell>
          <cell r="D351">
            <v>3.4700000000000002E-2</v>
          </cell>
          <cell r="E351">
            <v>3.8699999999999998E-2</v>
          </cell>
          <cell r="F351">
            <v>4.1700000000000001E-2</v>
          </cell>
          <cell r="G351">
            <v>4.5199999999999997E-2</v>
          </cell>
        </row>
        <row r="352">
          <cell r="A352">
            <v>37197</v>
          </cell>
          <cell r="B352">
            <v>2.2799999999999998</v>
          </cell>
          <cell r="C352">
            <v>2.92</v>
          </cell>
          <cell r="D352">
            <v>3.5200000000000002E-2</v>
          </cell>
          <cell r="E352">
            <v>3.95E-2</v>
          </cell>
          <cell r="F352">
            <v>4.2699999999999995E-2</v>
          </cell>
          <cell r="G352">
            <v>4.6500000000000007E-2</v>
          </cell>
        </row>
        <row r="353">
          <cell r="A353">
            <v>37200</v>
          </cell>
          <cell r="B353">
            <v>2.25</v>
          </cell>
          <cell r="C353">
            <v>2.9</v>
          </cell>
          <cell r="D353">
            <v>3.5200000000000002E-2</v>
          </cell>
          <cell r="E353">
            <v>3.9699999999999999E-2</v>
          </cell>
          <cell r="F353">
            <v>4.2800000000000005E-2</v>
          </cell>
          <cell r="G353">
            <v>4.6699999999999998E-2</v>
          </cell>
        </row>
        <row r="354">
          <cell r="A354">
            <v>37201</v>
          </cell>
          <cell r="B354">
            <v>2.2599999999999998</v>
          </cell>
          <cell r="C354">
            <v>2.93</v>
          </cell>
          <cell r="D354">
            <v>3.5299999999999998E-2</v>
          </cell>
          <cell r="E354">
            <v>3.9599999999999996E-2</v>
          </cell>
          <cell r="F354">
            <v>4.2500000000000003E-2</v>
          </cell>
          <cell r="G354">
            <v>4.6199999999999998E-2</v>
          </cell>
        </row>
        <row r="355">
          <cell r="A355">
            <v>37202</v>
          </cell>
          <cell r="B355">
            <v>2.08</v>
          </cell>
          <cell r="C355">
            <v>2.72</v>
          </cell>
          <cell r="D355">
            <v>3.3300000000000003E-2</v>
          </cell>
          <cell r="E355">
            <v>3.7699999999999997E-2</v>
          </cell>
          <cell r="F355">
            <v>4.07E-2</v>
          </cell>
          <cell r="G355">
            <v>4.4699999999999997E-2</v>
          </cell>
        </row>
        <row r="356">
          <cell r="A356">
            <v>37203</v>
          </cell>
          <cell r="B356">
            <v>2.13</v>
          </cell>
          <cell r="C356">
            <v>2.78</v>
          </cell>
          <cell r="D356">
            <v>3.4000000000000002E-2</v>
          </cell>
          <cell r="E356">
            <v>3.8300000000000001E-2</v>
          </cell>
          <cell r="F356">
            <v>4.1299999999999996E-2</v>
          </cell>
          <cell r="G356">
            <v>4.53E-2</v>
          </cell>
        </row>
        <row r="357">
          <cell r="A357">
            <v>37204</v>
          </cell>
          <cell r="B357">
            <v>2.15</v>
          </cell>
          <cell r="C357">
            <v>2.82</v>
          </cell>
          <cell r="D357">
            <v>3.44E-2</v>
          </cell>
          <cell r="E357">
            <v>3.8699999999999998E-2</v>
          </cell>
          <cell r="F357">
            <v>4.1700000000000001E-2</v>
          </cell>
          <cell r="G357">
            <v>4.5599999999999995E-2</v>
          </cell>
        </row>
        <row r="358">
          <cell r="A358">
            <v>37207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37208</v>
          </cell>
          <cell r="B359">
            <v>2.2000000000000002</v>
          </cell>
          <cell r="C359">
            <v>2.91</v>
          </cell>
          <cell r="D359">
            <v>3.5299999999999998E-2</v>
          </cell>
          <cell r="E359">
            <v>3.9699999999999999E-2</v>
          </cell>
          <cell r="F359">
            <v>4.2699999999999995E-2</v>
          </cell>
          <cell r="G359">
            <v>4.6600000000000003E-2</v>
          </cell>
        </row>
        <row r="360">
          <cell r="A360">
            <v>37209</v>
          </cell>
          <cell r="B360">
            <v>2.2599999999999998</v>
          </cell>
          <cell r="C360">
            <v>3.01</v>
          </cell>
          <cell r="D360">
            <v>3.6299999999999999E-2</v>
          </cell>
          <cell r="E360">
            <v>4.0500000000000001E-2</v>
          </cell>
          <cell r="F360">
            <v>4.3400000000000001E-2</v>
          </cell>
          <cell r="G360">
            <v>4.7199999999999999E-2</v>
          </cell>
        </row>
        <row r="361">
          <cell r="A361">
            <v>37210</v>
          </cell>
          <cell r="B361">
            <v>2.4500000000000002</v>
          </cell>
          <cell r="C361">
            <v>3.26</v>
          </cell>
          <cell r="D361">
            <v>3.8699999999999998E-2</v>
          </cell>
          <cell r="E361">
            <v>4.2800000000000005E-2</v>
          </cell>
          <cell r="F361">
            <v>4.5700000000000005E-2</v>
          </cell>
          <cell r="G361">
            <v>4.9200000000000001E-2</v>
          </cell>
        </row>
        <row r="362">
          <cell r="A362">
            <v>37211</v>
          </cell>
          <cell r="B362">
            <v>2.58</v>
          </cell>
          <cell r="C362">
            <v>3.45</v>
          </cell>
          <cell r="D362">
            <v>4.0899999999999999E-2</v>
          </cell>
          <cell r="E362">
            <v>4.4999999999999998E-2</v>
          </cell>
          <cell r="F362">
            <v>4.7800000000000002E-2</v>
          </cell>
          <cell r="G362">
            <v>5.1399999999999994E-2</v>
          </cell>
        </row>
        <row r="363">
          <cell r="A363">
            <v>37214</v>
          </cell>
          <cell r="B363">
            <v>2.54</v>
          </cell>
          <cell r="C363">
            <v>3.39</v>
          </cell>
          <cell r="D363">
            <v>4.0500000000000001E-2</v>
          </cell>
          <cell r="E363">
            <v>4.4800000000000006E-2</v>
          </cell>
          <cell r="F363">
            <v>4.7899999999999998E-2</v>
          </cell>
          <cell r="G363">
            <v>5.16E-2</v>
          </cell>
        </row>
        <row r="364">
          <cell r="A364">
            <v>37215</v>
          </cell>
          <cell r="B364">
            <v>2.4900000000000002</v>
          </cell>
          <cell r="C364">
            <v>3.32</v>
          </cell>
          <cell r="D364">
            <v>3.9800000000000002E-2</v>
          </cell>
          <cell r="E364">
            <v>4.4199999999999996E-2</v>
          </cell>
          <cell r="F364">
            <v>4.7300000000000002E-2</v>
          </cell>
          <cell r="G364">
            <v>5.1200000000000002E-2</v>
          </cell>
        </row>
        <row r="365">
          <cell r="A365">
            <v>37216</v>
          </cell>
          <cell r="B365">
            <v>2.63</v>
          </cell>
          <cell r="C365">
            <v>3.54</v>
          </cell>
          <cell r="D365">
            <v>4.2099999999999999E-2</v>
          </cell>
          <cell r="E365">
            <v>4.6699999999999998E-2</v>
          </cell>
          <cell r="F365">
            <v>4.9800000000000004E-2</v>
          </cell>
          <cell r="G365">
            <v>5.3499999999999999E-2</v>
          </cell>
        </row>
        <row r="366">
          <cell r="A366">
            <v>37217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A367">
            <v>37218</v>
          </cell>
          <cell r="B367">
            <v>2.67</v>
          </cell>
          <cell r="C367">
            <v>3.58</v>
          </cell>
          <cell r="D367">
            <v>4.2500000000000003E-2</v>
          </cell>
          <cell r="E367">
            <v>4.6799999999999994E-2</v>
          </cell>
          <cell r="F367">
            <v>4.9800000000000004E-2</v>
          </cell>
          <cell r="G367">
            <v>5.3499999999999999E-2</v>
          </cell>
        </row>
        <row r="368">
          <cell r="A368">
            <v>37221</v>
          </cell>
          <cell r="B368">
            <v>2.62</v>
          </cell>
          <cell r="C368">
            <v>3.54</v>
          </cell>
          <cell r="D368">
            <v>4.2099999999999999E-2</v>
          </cell>
          <cell r="E368">
            <v>4.6399999999999997E-2</v>
          </cell>
          <cell r="F368">
            <v>4.9299999999999997E-2</v>
          </cell>
          <cell r="G368">
            <v>5.2900000000000003E-2</v>
          </cell>
        </row>
        <row r="369">
          <cell r="A369">
            <v>37222</v>
          </cell>
          <cell r="B369">
            <v>2.74</v>
          </cell>
          <cell r="C369">
            <v>3.73</v>
          </cell>
          <cell r="D369">
            <v>4.4000000000000004E-2</v>
          </cell>
          <cell r="E369">
            <v>4.8300000000000003E-2</v>
          </cell>
          <cell r="F369">
            <v>5.1100000000000007E-2</v>
          </cell>
          <cell r="G369">
            <v>5.4699999999999999E-2</v>
          </cell>
        </row>
        <row r="370">
          <cell r="A370">
            <v>37223</v>
          </cell>
          <cell r="B370">
            <v>2.48</v>
          </cell>
          <cell r="C370">
            <v>3.42</v>
          </cell>
          <cell r="D370">
            <v>4.1200000000000001E-2</v>
          </cell>
          <cell r="E370">
            <v>4.58E-2</v>
          </cell>
          <cell r="F370">
            <v>4.8799999999999996E-2</v>
          </cell>
          <cell r="G370">
            <v>5.2499999999999998E-2</v>
          </cell>
        </row>
        <row r="371">
          <cell r="A371">
            <v>37224</v>
          </cell>
          <cell r="B371">
            <v>2.4900000000000002</v>
          </cell>
          <cell r="C371">
            <v>3.49</v>
          </cell>
          <cell r="D371">
            <v>4.2000000000000003E-2</v>
          </cell>
          <cell r="E371">
            <v>4.6500000000000007E-2</v>
          </cell>
          <cell r="F371">
            <v>4.9500000000000002E-2</v>
          </cell>
          <cell r="G371">
            <v>5.33E-2</v>
          </cell>
        </row>
        <row r="372">
          <cell r="A372">
            <v>37225</v>
          </cell>
          <cell r="B372">
            <v>2.38</v>
          </cell>
          <cell r="C372">
            <v>3.34</v>
          </cell>
          <cell r="D372">
            <v>4.0399999999999998E-2</v>
          </cell>
          <cell r="E372">
            <v>4.4800000000000006E-2</v>
          </cell>
          <cell r="F372">
            <v>4.7699999999999992E-2</v>
          </cell>
          <cell r="G372">
            <v>5.16E-2</v>
          </cell>
        </row>
        <row r="373">
          <cell r="A373">
            <v>37228</v>
          </cell>
          <cell r="B373">
            <v>2.35</v>
          </cell>
          <cell r="C373">
            <v>3.31</v>
          </cell>
          <cell r="D373">
            <v>0.04</v>
          </cell>
          <cell r="E373">
            <v>4.4299999999999999E-2</v>
          </cell>
          <cell r="F373">
            <v>4.7300000000000002E-2</v>
          </cell>
          <cell r="G373">
            <v>5.1200000000000002E-2</v>
          </cell>
        </row>
        <row r="374">
          <cell r="A374">
            <v>37229</v>
          </cell>
          <cell r="B374">
            <v>2.35</v>
          </cell>
          <cell r="C374">
            <v>3.29</v>
          </cell>
          <cell r="D374">
            <v>3.95E-2</v>
          </cell>
          <cell r="E374">
            <v>4.3799999999999999E-2</v>
          </cell>
          <cell r="F374">
            <v>4.6600000000000003E-2</v>
          </cell>
          <cell r="G374">
            <v>5.04E-2</v>
          </cell>
        </row>
        <row r="375">
          <cell r="A375">
            <v>37230</v>
          </cell>
          <cell r="B375">
            <v>2.52</v>
          </cell>
          <cell r="C375">
            <v>3.51</v>
          </cell>
          <cell r="D375">
            <v>4.2000000000000003E-2</v>
          </cell>
          <cell r="E375">
            <v>4.6199999999999998E-2</v>
          </cell>
          <cell r="F375">
            <v>4.9100000000000005E-2</v>
          </cell>
          <cell r="G375">
            <v>5.28E-2</v>
          </cell>
        </row>
        <row r="376">
          <cell r="A376">
            <v>37231</v>
          </cell>
          <cell r="B376">
            <v>2.58</v>
          </cell>
          <cell r="C376">
            <v>3.61</v>
          </cell>
          <cell r="D376">
            <v>4.2999999999999997E-2</v>
          </cell>
          <cell r="E376">
            <v>4.7300000000000002E-2</v>
          </cell>
          <cell r="F376">
            <v>5.0099999999999999E-2</v>
          </cell>
          <cell r="G376">
            <v>5.3800000000000001E-2</v>
          </cell>
        </row>
        <row r="377">
          <cell r="A377">
            <v>37232</v>
          </cell>
          <cell r="B377">
            <v>2.54</v>
          </cell>
          <cell r="C377">
            <v>3.65</v>
          </cell>
          <cell r="D377">
            <v>4.4199999999999996E-2</v>
          </cell>
          <cell r="E377">
            <v>4.8799999999999996E-2</v>
          </cell>
          <cell r="F377">
            <v>5.21E-2</v>
          </cell>
          <cell r="G377">
            <v>5.5899999999999998E-2</v>
          </cell>
        </row>
        <row r="378">
          <cell r="A378">
            <v>37235</v>
          </cell>
          <cell r="B378">
            <v>2.42</v>
          </cell>
          <cell r="C378">
            <v>3.57</v>
          </cell>
          <cell r="D378">
            <v>4.3400000000000001E-2</v>
          </cell>
          <cell r="E378">
            <v>4.82E-2</v>
          </cell>
          <cell r="F378">
            <v>5.16E-2</v>
          </cell>
          <cell r="G378">
            <v>5.5500000000000001E-2</v>
          </cell>
        </row>
        <row r="379">
          <cell r="A379">
            <v>37236</v>
          </cell>
          <cell r="B379">
            <v>2.37</v>
          </cell>
          <cell r="C379">
            <v>3.49</v>
          </cell>
          <cell r="D379">
            <v>4.2699999999999995E-2</v>
          </cell>
          <cell r="E379">
            <v>4.7599999999999996E-2</v>
          </cell>
          <cell r="F379">
            <v>5.0900000000000001E-2</v>
          </cell>
          <cell r="G379">
            <v>5.4900000000000004E-2</v>
          </cell>
        </row>
        <row r="380">
          <cell r="A380">
            <v>37237</v>
          </cell>
          <cell r="B380">
            <v>2.2799999999999998</v>
          </cell>
          <cell r="C380">
            <v>3.35</v>
          </cell>
          <cell r="D380">
            <v>4.1299999999999996E-2</v>
          </cell>
          <cell r="E380">
            <v>4.6199999999999998E-2</v>
          </cell>
          <cell r="F380">
            <v>4.9599999999999998E-2</v>
          </cell>
          <cell r="G380">
            <v>5.3800000000000001E-2</v>
          </cell>
        </row>
        <row r="381">
          <cell r="A381">
            <v>37238</v>
          </cell>
          <cell r="B381">
            <v>2.38</v>
          </cell>
          <cell r="C381">
            <v>3.47</v>
          </cell>
          <cell r="D381">
            <v>4.2300000000000004E-2</v>
          </cell>
          <cell r="E381">
            <v>4.7100000000000003E-2</v>
          </cell>
          <cell r="F381">
            <v>5.0300000000000004E-2</v>
          </cell>
          <cell r="G381">
            <v>5.4199999999999998E-2</v>
          </cell>
        </row>
        <row r="382">
          <cell r="A382">
            <v>37239</v>
          </cell>
          <cell r="B382">
            <v>2.4500000000000002</v>
          </cell>
          <cell r="C382">
            <v>3.59</v>
          </cell>
          <cell r="D382">
            <v>4.36E-2</v>
          </cell>
          <cell r="E382">
            <v>4.8300000000000003E-2</v>
          </cell>
          <cell r="F382">
            <v>5.1500000000000004E-2</v>
          </cell>
          <cell r="G382">
            <v>5.5399999999999998E-2</v>
          </cell>
        </row>
        <row r="383">
          <cell r="A383">
            <v>37242</v>
          </cell>
          <cell r="B383">
            <v>2.5</v>
          </cell>
          <cell r="C383">
            <v>3.72</v>
          </cell>
          <cell r="D383">
            <v>4.5400000000000003E-2</v>
          </cell>
          <cell r="E383">
            <v>5.0499999999999996E-2</v>
          </cell>
          <cell r="F383">
            <v>5.4000000000000006E-2</v>
          </cell>
          <cell r="G383">
            <v>5.79E-2</v>
          </cell>
        </row>
        <row r="384">
          <cell r="A384">
            <v>37243</v>
          </cell>
          <cell r="B384">
            <v>2.42</v>
          </cell>
          <cell r="C384">
            <v>3.6</v>
          </cell>
          <cell r="D384">
            <v>4.4199999999999996E-2</v>
          </cell>
          <cell r="E384">
            <v>4.9200000000000001E-2</v>
          </cell>
          <cell r="F384">
            <v>5.2499999999999998E-2</v>
          </cell>
          <cell r="G384">
            <v>5.6600000000000004E-2</v>
          </cell>
        </row>
        <row r="385">
          <cell r="A385">
            <v>37244</v>
          </cell>
          <cell r="B385">
            <v>2.39</v>
          </cell>
          <cell r="C385">
            <v>3.54</v>
          </cell>
          <cell r="D385">
            <v>4.3400000000000001E-2</v>
          </cell>
          <cell r="E385">
            <v>4.8300000000000003E-2</v>
          </cell>
          <cell r="F385">
            <v>5.1500000000000004E-2</v>
          </cell>
          <cell r="G385">
            <v>5.5399999999999998E-2</v>
          </cell>
        </row>
        <row r="386">
          <cell r="A386">
            <v>37245</v>
          </cell>
          <cell r="B386">
            <v>2.4300000000000002</v>
          </cell>
          <cell r="C386">
            <v>3.58</v>
          </cell>
          <cell r="D386">
            <v>4.3799999999999999E-2</v>
          </cell>
          <cell r="E386">
            <v>4.8600000000000004E-2</v>
          </cell>
          <cell r="F386">
            <v>5.1699999999999996E-2</v>
          </cell>
          <cell r="G386">
            <v>5.5599999999999997E-2</v>
          </cell>
        </row>
        <row r="387">
          <cell r="A387">
            <v>37246</v>
          </cell>
          <cell r="B387">
            <v>2.44</v>
          </cell>
          <cell r="C387">
            <v>3.61</v>
          </cell>
          <cell r="D387">
            <v>4.4199999999999996E-2</v>
          </cell>
          <cell r="E387">
            <v>4.8799999999999996E-2</v>
          </cell>
          <cell r="F387">
            <v>5.1900000000000002E-2</v>
          </cell>
          <cell r="G387">
            <v>5.57E-2</v>
          </cell>
        </row>
        <row r="388">
          <cell r="A388">
            <v>37249</v>
          </cell>
          <cell r="B388">
            <v>2.4700000000000002</v>
          </cell>
          <cell r="C388">
            <v>3.64</v>
          </cell>
          <cell r="D388">
            <v>4.4500000000000005E-2</v>
          </cell>
          <cell r="E388">
            <v>4.9299999999999997E-2</v>
          </cell>
          <cell r="F388">
            <v>5.2400000000000002E-2</v>
          </cell>
          <cell r="G388">
            <v>5.62E-2</v>
          </cell>
        </row>
        <row r="389">
          <cell r="A389">
            <v>37250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37251</v>
          </cell>
          <cell r="B390">
            <v>2.5099999999999998</v>
          </cell>
          <cell r="C390">
            <v>3.7</v>
          </cell>
          <cell r="D390">
            <v>4.5100000000000001E-2</v>
          </cell>
          <cell r="E390">
            <v>4.9800000000000004E-2</v>
          </cell>
          <cell r="F390">
            <v>5.2999999999999999E-2</v>
          </cell>
          <cell r="G390">
            <v>5.6799999999999996E-2</v>
          </cell>
        </row>
        <row r="391">
          <cell r="A391">
            <v>37252</v>
          </cell>
          <cell r="B391">
            <v>2.4900000000000002</v>
          </cell>
          <cell r="C391">
            <v>3.7</v>
          </cell>
          <cell r="D391">
            <v>4.5100000000000001E-2</v>
          </cell>
          <cell r="E391">
            <v>4.9800000000000004E-2</v>
          </cell>
          <cell r="F391">
            <v>5.2900000000000003E-2</v>
          </cell>
          <cell r="G391">
            <v>5.67E-2</v>
          </cell>
        </row>
        <row r="392">
          <cell r="A392">
            <v>37253</v>
          </cell>
          <cell r="B392">
            <v>2.48</v>
          </cell>
          <cell r="C392">
            <v>3.66</v>
          </cell>
          <cell r="D392">
            <v>4.4699999999999997E-2</v>
          </cell>
          <cell r="E392">
            <v>4.9299999999999997E-2</v>
          </cell>
          <cell r="F392">
            <v>5.2300000000000006E-2</v>
          </cell>
          <cell r="G392">
            <v>5.6100000000000004E-2</v>
          </cell>
        </row>
        <row r="393">
          <cell r="A393">
            <v>37256</v>
          </cell>
          <cell r="B393">
            <v>2.44</v>
          </cell>
          <cell r="C393">
            <v>3.57</v>
          </cell>
          <cell r="D393">
            <v>4.3700000000000003E-2</v>
          </cell>
          <cell r="E393">
            <v>4.8300000000000003E-2</v>
          </cell>
          <cell r="F393">
            <v>5.1399999999999994E-2</v>
          </cell>
          <cell r="G393">
            <v>5.5199999999999999E-2</v>
          </cell>
        </row>
        <row r="394">
          <cell r="A394">
            <v>37257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A395">
            <v>37258</v>
          </cell>
          <cell r="B395">
            <v>2.46</v>
          </cell>
          <cell r="C395">
            <v>3.62</v>
          </cell>
          <cell r="D395">
            <v>4.4000000000000004E-2</v>
          </cell>
          <cell r="E395">
            <v>4.8600000000000004E-2</v>
          </cell>
          <cell r="F395">
            <v>5.1699999999999996E-2</v>
          </cell>
          <cell r="G395">
            <v>5.5300000000000002E-2</v>
          </cell>
        </row>
        <row r="396">
          <cell r="A396">
            <v>37259</v>
          </cell>
          <cell r="B396">
            <v>2.4500000000000002</v>
          </cell>
          <cell r="C396">
            <v>3.62</v>
          </cell>
          <cell r="D396">
            <v>4.41E-2</v>
          </cell>
          <cell r="E396">
            <v>4.8799999999999996E-2</v>
          </cell>
          <cell r="F396">
            <v>5.1900000000000002E-2</v>
          </cell>
          <cell r="G396">
            <v>5.57E-2</v>
          </cell>
        </row>
        <row r="397">
          <cell r="A397">
            <v>37260</v>
          </cell>
          <cell r="B397">
            <v>2.4700000000000002</v>
          </cell>
          <cell r="C397">
            <v>3.64</v>
          </cell>
          <cell r="D397">
            <v>4.4400000000000002E-2</v>
          </cell>
          <cell r="E397">
            <v>4.9100000000000005E-2</v>
          </cell>
          <cell r="F397">
            <v>5.2300000000000006E-2</v>
          </cell>
          <cell r="G397">
            <v>5.5999999999999994E-2</v>
          </cell>
        </row>
        <row r="398">
          <cell r="A398">
            <v>37263</v>
          </cell>
          <cell r="B398">
            <v>2.42</v>
          </cell>
          <cell r="C398">
            <v>3.52</v>
          </cell>
          <cell r="D398">
            <v>4.2999999999999997E-2</v>
          </cell>
          <cell r="E398">
            <v>4.7699999999999992E-2</v>
          </cell>
          <cell r="F398">
            <v>5.0799999999999998E-2</v>
          </cell>
          <cell r="G398">
            <v>5.4699999999999999E-2</v>
          </cell>
        </row>
        <row r="399">
          <cell r="A399">
            <v>37264</v>
          </cell>
          <cell r="B399">
            <v>2.37</v>
          </cell>
          <cell r="C399">
            <v>3.44</v>
          </cell>
          <cell r="D399">
            <v>4.2199999999999994E-2</v>
          </cell>
          <cell r="E399">
            <v>4.7E-2</v>
          </cell>
          <cell r="F399">
            <v>5.0099999999999999E-2</v>
          </cell>
          <cell r="G399">
            <v>5.4100000000000002E-2</v>
          </cell>
        </row>
        <row r="400">
          <cell r="A400">
            <v>37265</v>
          </cell>
          <cell r="B400">
            <v>2.4</v>
          </cell>
          <cell r="C400">
            <v>3.49</v>
          </cell>
          <cell r="D400">
            <v>4.2699999999999995E-2</v>
          </cell>
          <cell r="E400">
            <v>4.7599999999999996E-2</v>
          </cell>
          <cell r="F400">
            <v>5.0799999999999998E-2</v>
          </cell>
          <cell r="G400">
            <v>5.4699999999999999E-2</v>
          </cell>
        </row>
        <row r="401">
          <cell r="A401">
            <v>37266</v>
          </cell>
          <cell r="B401">
            <v>2.36</v>
          </cell>
          <cell r="C401">
            <v>3.37</v>
          </cell>
          <cell r="D401">
            <v>4.1399999999999999E-2</v>
          </cell>
          <cell r="E401">
            <v>4.6300000000000001E-2</v>
          </cell>
          <cell r="F401">
            <v>4.9599999999999998E-2</v>
          </cell>
          <cell r="G401">
            <v>5.3600000000000002E-2</v>
          </cell>
        </row>
        <row r="402">
          <cell r="A402">
            <v>37267</v>
          </cell>
          <cell r="B402">
            <v>2.33</v>
          </cell>
          <cell r="C402">
            <v>3.34</v>
          </cell>
          <cell r="D402">
            <v>4.0899999999999999E-2</v>
          </cell>
          <cell r="E402">
            <v>4.5700000000000005E-2</v>
          </cell>
          <cell r="F402">
            <v>4.8799999999999996E-2</v>
          </cell>
          <cell r="G402">
            <v>5.2900000000000003E-2</v>
          </cell>
        </row>
        <row r="403">
          <cell r="A403">
            <v>37270</v>
          </cell>
          <cell r="B403">
            <v>2.13</v>
          </cell>
          <cell r="C403">
            <v>3.1</v>
          </cell>
          <cell r="D403">
            <v>3.8699999999999998E-2</v>
          </cell>
          <cell r="E403">
            <v>4.3499999999999997E-2</v>
          </cell>
          <cell r="F403">
            <v>4.6900000000000004E-2</v>
          </cell>
          <cell r="G403">
            <v>5.0999999999999997E-2</v>
          </cell>
        </row>
        <row r="404">
          <cell r="A404">
            <v>37271</v>
          </cell>
          <cell r="B404">
            <v>2.15</v>
          </cell>
          <cell r="C404">
            <v>3.19</v>
          </cell>
          <cell r="D404">
            <v>3.9599999999999996E-2</v>
          </cell>
          <cell r="E404">
            <v>4.4500000000000005E-2</v>
          </cell>
          <cell r="F404">
            <v>4.7800000000000002E-2</v>
          </cell>
          <cell r="G404">
            <v>5.1900000000000002E-2</v>
          </cell>
        </row>
        <row r="405">
          <cell r="A405">
            <v>37272</v>
          </cell>
          <cell r="B405">
            <v>2.15</v>
          </cell>
          <cell r="C405">
            <v>3.15</v>
          </cell>
          <cell r="D405">
            <v>3.9E-2</v>
          </cell>
          <cell r="E405">
            <v>4.3899999999999995E-2</v>
          </cell>
          <cell r="F405">
            <v>4.7199999999999999E-2</v>
          </cell>
          <cell r="G405">
            <v>5.1200000000000002E-2</v>
          </cell>
        </row>
        <row r="406">
          <cell r="A406">
            <v>37273</v>
          </cell>
          <cell r="B406">
            <v>2.2599999999999998</v>
          </cell>
          <cell r="C406">
            <v>3.28</v>
          </cell>
          <cell r="D406">
            <v>4.0399999999999998E-2</v>
          </cell>
          <cell r="E406">
            <v>4.53E-2</v>
          </cell>
          <cell r="F406">
            <v>4.8499999999999995E-2</v>
          </cell>
          <cell r="G406">
            <v>5.2499999999999998E-2</v>
          </cell>
        </row>
        <row r="407">
          <cell r="A407">
            <v>37274</v>
          </cell>
          <cell r="B407">
            <v>2.29</v>
          </cell>
          <cell r="C407">
            <v>3.35</v>
          </cell>
          <cell r="D407">
            <v>4.1100000000000005E-2</v>
          </cell>
          <cell r="E407">
            <v>4.6100000000000002E-2</v>
          </cell>
          <cell r="F407">
            <v>4.9299999999999997E-2</v>
          </cell>
          <cell r="G407">
            <v>5.33E-2</v>
          </cell>
        </row>
        <row r="408">
          <cell r="A408">
            <v>37277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A409">
            <v>37278</v>
          </cell>
          <cell r="B409">
            <v>2.35</v>
          </cell>
          <cell r="C409">
            <v>3.37</v>
          </cell>
          <cell r="D409">
            <v>4.1200000000000001E-2</v>
          </cell>
          <cell r="E409">
            <v>4.5999999999999999E-2</v>
          </cell>
          <cell r="F409">
            <v>4.9200000000000001E-2</v>
          </cell>
          <cell r="G409">
            <v>5.3099999999999994E-2</v>
          </cell>
        </row>
        <row r="410">
          <cell r="A410">
            <v>37279</v>
          </cell>
          <cell r="B410">
            <v>2.36</v>
          </cell>
          <cell r="C410">
            <v>3.37</v>
          </cell>
          <cell r="D410">
            <v>4.1100000000000005E-2</v>
          </cell>
          <cell r="E410">
            <v>4.58E-2</v>
          </cell>
          <cell r="F410">
            <v>4.9100000000000005E-2</v>
          </cell>
          <cell r="G410">
            <v>5.2999999999999999E-2</v>
          </cell>
        </row>
        <row r="411">
          <cell r="A411">
            <v>37280</v>
          </cell>
          <cell r="B411">
            <v>2.4500000000000002</v>
          </cell>
          <cell r="C411">
            <v>3.47</v>
          </cell>
          <cell r="D411">
            <v>4.2099999999999999E-2</v>
          </cell>
          <cell r="E411">
            <v>4.6900000000000004E-2</v>
          </cell>
          <cell r="F411">
            <v>5.0099999999999999E-2</v>
          </cell>
          <cell r="G411">
            <v>5.4000000000000006E-2</v>
          </cell>
        </row>
        <row r="412">
          <cell r="A412">
            <v>37281</v>
          </cell>
          <cell r="B412">
            <v>2.52</v>
          </cell>
          <cell r="C412">
            <v>3.57</v>
          </cell>
          <cell r="D412">
            <v>4.3099999999999999E-2</v>
          </cell>
          <cell r="E412">
            <v>4.7800000000000002E-2</v>
          </cell>
          <cell r="F412">
            <v>5.0900000000000001E-2</v>
          </cell>
          <cell r="G412">
            <v>5.4800000000000001E-2</v>
          </cell>
        </row>
        <row r="413">
          <cell r="A413">
            <v>37284</v>
          </cell>
          <cell r="B413">
            <v>2.52</v>
          </cell>
          <cell r="C413">
            <v>3.56</v>
          </cell>
          <cell r="D413">
            <v>4.2999999999999997E-2</v>
          </cell>
          <cell r="E413">
            <v>4.7699999999999992E-2</v>
          </cell>
          <cell r="F413">
            <v>5.0999999999999997E-2</v>
          </cell>
          <cell r="G413">
            <v>5.4900000000000004E-2</v>
          </cell>
        </row>
        <row r="414">
          <cell r="A414">
            <v>37285</v>
          </cell>
          <cell r="B414">
            <v>2.4900000000000002</v>
          </cell>
          <cell r="C414">
            <v>3.51</v>
          </cell>
          <cell r="D414">
            <v>4.24E-2</v>
          </cell>
          <cell r="E414">
            <v>4.7100000000000003E-2</v>
          </cell>
          <cell r="F414">
            <v>5.04E-2</v>
          </cell>
          <cell r="G414">
            <v>5.4400000000000004E-2</v>
          </cell>
        </row>
        <row r="415">
          <cell r="A415">
            <v>37286</v>
          </cell>
          <cell r="B415">
            <v>2.44</v>
          </cell>
          <cell r="C415">
            <v>3.43</v>
          </cell>
          <cell r="D415">
            <v>4.1500000000000002E-2</v>
          </cell>
          <cell r="E415">
            <v>4.6300000000000001E-2</v>
          </cell>
          <cell r="F415">
            <v>4.9699999999999994E-2</v>
          </cell>
          <cell r="G415">
            <v>5.3699999999999998E-2</v>
          </cell>
        </row>
        <row r="416">
          <cell r="A416">
            <v>37287</v>
          </cell>
          <cell r="B416">
            <v>2.4900000000000002</v>
          </cell>
          <cell r="C416">
            <v>3.47</v>
          </cell>
          <cell r="D416">
            <v>4.1700000000000001E-2</v>
          </cell>
          <cell r="E416">
            <v>4.6500000000000007E-2</v>
          </cell>
          <cell r="F416">
            <v>4.9800000000000004E-2</v>
          </cell>
          <cell r="G416">
            <v>5.3800000000000001E-2</v>
          </cell>
        </row>
        <row r="417">
          <cell r="A417">
            <v>37288</v>
          </cell>
          <cell r="B417">
            <v>2.5099999999999998</v>
          </cell>
          <cell r="C417">
            <v>3.5</v>
          </cell>
          <cell r="D417">
            <v>4.2099999999999999E-2</v>
          </cell>
          <cell r="E417">
            <v>4.6699999999999998E-2</v>
          </cell>
          <cell r="F417">
            <v>4.99E-2</v>
          </cell>
          <cell r="G417">
            <v>5.3899999999999997E-2</v>
          </cell>
        </row>
        <row r="418">
          <cell r="A418">
            <v>37291</v>
          </cell>
          <cell r="B418">
            <v>2.44</v>
          </cell>
          <cell r="C418">
            <v>3.4</v>
          </cell>
          <cell r="D418">
            <v>4.1100000000000005E-2</v>
          </cell>
          <cell r="E418">
            <v>4.58E-2</v>
          </cell>
          <cell r="F418">
            <v>4.9000000000000002E-2</v>
          </cell>
          <cell r="G418">
            <v>5.3099999999999994E-2</v>
          </cell>
        </row>
        <row r="419">
          <cell r="A419">
            <v>37292</v>
          </cell>
          <cell r="B419">
            <v>2.41</v>
          </cell>
          <cell r="C419">
            <v>3.38</v>
          </cell>
          <cell r="D419">
            <v>4.0800000000000003E-2</v>
          </cell>
          <cell r="E419">
            <v>4.5499999999999999E-2</v>
          </cell>
          <cell r="F419">
            <v>4.8799999999999996E-2</v>
          </cell>
          <cell r="G419">
            <v>5.2900000000000003E-2</v>
          </cell>
        </row>
        <row r="420">
          <cell r="A420">
            <v>37293</v>
          </cell>
          <cell r="B420">
            <v>2.4</v>
          </cell>
          <cell r="C420">
            <v>3.34</v>
          </cell>
          <cell r="D420">
            <v>4.0500000000000001E-2</v>
          </cell>
          <cell r="E420">
            <v>4.53E-2</v>
          </cell>
          <cell r="F420">
            <v>4.8600000000000004E-2</v>
          </cell>
          <cell r="G420">
            <v>5.28E-2</v>
          </cell>
        </row>
        <row r="421">
          <cell r="A421">
            <v>37294</v>
          </cell>
          <cell r="B421">
            <v>2.42</v>
          </cell>
          <cell r="C421">
            <v>3.38</v>
          </cell>
          <cell r="D421">
            <v>4.0999999999999995E-2</v>
          </cell>
          <cell r="E421">
            <v>4.5899999999999996E-2</v>
          </cell>
          <cell r="F421">
            <v>4.9400000000000006E-2</v>
          </cell>
          <cell r="G421">
            <v>5.3499999999999999E-2</v>
          </cell>
        </row>
        <row r="422">
          <cell r="A422">
            <v>37295</v>
          </cell>
          <cell r="B422">
            <v>2.39</v>
          </cell>
          <cell r="C422">
            <v>3.33</v>
          </cell>
          <cell r="D422">
            <v>4.0399999999999998E-2</v>
          </cell>
          <cell r="E422">
            <v>4.53E-2</v>
          </cell>
          <cell r="F422">
            <v>4.87E-2</v>
          </cell>
          <cell r="G422">
            <v>5.2900000000000003E-2</v>
          </cell>
        </row>
        <row r="423">
          <cell r="A423">
            <v>37298</v>
          </cell>
          <cell r="B423">
            <v>2.41</v>
          </cell>
          <cell r="C423">
            <v>3.34</v>
          </cell>
          <cell r="D423">
            <v>4.0500000000000001E-2</v>
          </cell>
          <cell r="E423">
            <v>4.53E-2</v>
          </cell>
          <cell r="F423">
            <v>4.8799999999999996E-2</v>
          </cell>
          <cell r="G423">
            <v>5.3099999999999994E-2</v>
          </cell>
        </row>
        <row r="424">
          <cell r="A424">
            <v>37299</v>
          </cell>
          <cell r="B424">
            <v>2.41</v>
          </cell>
          <cell r="C424">
            <v>3.34</v>
          </cell>
          <cell r="D424">
            <v>4.0399999999999998E-2</v>
          </cell>
          <cell r="E424">
            <v>4.5100000000000001E-2</v>
          </cell>
          <cell r="F424">
            <v>4.8600000000000004E-2</v>
          </cell>
          <cell r="G424">
            <v>5.28E-2</v>
          </cell>
        </row>
        <row r="425">
          <cell r="A425">
            <v>37300</v>
          </cell>
          <cell r="B425">
            <v>2.5</v>
          </cell>
          <cell r="C425">
            <v>3.46</v>
          </cell>
          <cell r="D425">
            <v>4.1599999999999998E-2</v>
          </cell>
          <cell r="E425">
            <v>4.6300000000000001E-2</v>
          </cell>
          <cell r="F425">
            <v>4.9699999999999994E-2</v>
          </cell>
          <cell r="G425">
            <v>5.3899999999999997E-2</v>
          </cell>
        </row>
        <row r="426">
          <cell r="A426">
            <v>37301</v>
          </cell>
          <cell r="B426">
            <v>2.5299999999999998</v>
          </cell>
          <cell r="C426">
            <v>3.49</v>
          </cell>
          <cell r="D426">
            <v>4.1799999999999997E-2</v>
          </cell>
          <cell r="E426">
            <v>4.6399999999999997E-2</v>
          </cell>
          <cell r="F426">
            <v>4.9599999999999998E-2</v>
          </cell>
          <cell r="G426">
            <v>5.3699999999999998E-2</v>
          </cell>
        </row>
        <row r="427">
          <cell r="A427">
            <v>37302</v>
          </cell>
          <cell r="B427">
            <v>2.46</v>
          </cell>
          <cell r="C427">
            <v>3.38</v>
          </cell>
          <cell r="D427">
            <v>4.07E-2</v>
          </cell>
          <cell r="E427">
            <v>4.53E-2</v>
          </cell>
          <cell r="F427">
            <v>4.8499999999999995E-2</v>
          </cell>
          <cell r="G427">
            <v>5.2600000000000001E-2</v>
          </cell>
        </row>
        <row r="428">
          <cell r="A428">
            <v>37305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A429">
            <v>37306</v>
          </cell>
          <cell r="B429">
            <v>2.4500000000000002</v>
          </cell>
          <cell r="C429">
            <v>3.36</v>
          </cell>
          <cell r="D429">
            <v>4.0399999999999998E-2</v>
          </cell>
          <cell r="E429">
            <v>4.4999999999999998E-2</v>
          </cell>
          <cell r="F429">
            <v>4.8399999999999999E-2</v>
          </cell>
          <cell r="G429">
            <v>5.2499999999999998E-2</v>
          </cell>
        </row>
        <row r="430">
          <cell r="A430">
            <v>37307</v>
          </cell>
          <cell r="B430">
            <v>2.4500000000000002</v>
          </cell>
          <cell r="C430">
            <v>3.36</v>
          </cell>
          <cell r="D430">
            <v>4.0399999999999998E-2</v>
          </cell>
          <cell r="E430">
            <v>4.4999999999999998E-2</v>
          </cell>
          <cell r="F430">
            <v>4.82E-2</v>
          </cell>
          <cell r="G430">
            <v>5.2499999999999998E-2</v>
          </cell>
        </row>
        <row r="431">
          <cell r="A431">
            <v>37308</v>
          </cell>
          <cell r="B431">
            <v>2.46</v>
          </cell>
          <cell r="C431">
            <v>3.38</v>
          </cell>
          <cell r="D431">
            <v>4.0500000000000001E-2</v>
          </cell>
          <cell r="E431">
            <v>4.5100000000000001E-2</v>
          </cell>
          <cell r="F431">
            <v>4.8300000000000003E-2</v>
          </cell>
          <cell r="G431">
            <v>5.2400000000000002E-2</v>
          </cell>
        </row>
        <row r="432">
          <cell r="A432">
            <v>37309</v>
          </cell>
          <cell r="B432">
            <v>2.4500000000000002</v>
          </cell>
          <cell r="C432">
            <v>3.35</v>
          </cell>
          <cell r="D432">
            <v>4.0300000000000002E-2</v>
          </cell>
          <cell r="E432">
            <v>4.4699999999999997E-2</v>
          </cell>
          <cell r="F432">
            <v>4.7800000000000002E-2</v>
          </cell>
          <cell r="G432">
            <v>5.2000000000000005E-2</v>
          </cell>
        </row>
        <row r="433">
          <cell r="A433">
            <v>37312</v>
          </cell>
          <cell r="B433">
            <v>2.48</v>
          </cell>
          <cell r="C433">
            <v>3.39</v>
          </cell>
          <cell r="D433">
            <v>4.07E-2</v>
          </cell>
          <cell r="E433">
            <v>4.5100000000000001E-2</v>
          </cell>
          <cell r="F433">
            <v>4.8300000000000003E-2</v>
          </cell>
          <cell r="G433">
            <v>5.2400000000000002E-2</v>
          </cell>
        </row>
        <row r="434">
          <cell r="A434">
            <v>37313</v>
          </cell>
          <cell r="B434">
            <v>2.4700000000000002</v>
          </cell>
          <cell r="C434">
            <v>3.4</v>
          </cell>
          <cell r="D434">
            <v>4.0599999999999997E-2</v>
          </cell>
          <cell r="E434">
            <v>4.5100000000000001E-2</v>
          </cell>
          <cell r="F434">
            <v>4.82E-2</v>
          </cell>
          <cell r="G434">
            <v>5.2400000000000002E-2</v>
          </cell>
        </row>
        <row r="435">
          <cell r="A435">
            <v>37314</v>
          </cell>
          <cell r="B435">
            <v>2.46</v>
          </cell>
          <cell r="C435">
            <v>3.41</v>
          </cell>
          <cell r="D435">
            <v>4.07E-2</v>
          </cell>
          <cell r="E435">
            <v>4.5100000000000001E-2</v>
          </cell>
          <cell r="F435">
            <v>4.82E-2</v>
          </cell>
          <cell r="G435">
            <v>5.2400000000000002E-2</v>
          </cell>
        </row>
        <row r="436">
          <cell r="A436">
            <v>37315</v>
          </cell>
          <cell r="B436">
            <v>2.48</v>
          </cell>
          <cell r="C436">
            <v>3.43</v>
          </cell>
          <cell r="D436">
            <v>4.0800000000000003E-2</v>
          </cell>
          <cell r="E436">
            <v>4.4999999999999998E-2</v>
          </cell>
          <cell r="F436">
            <v>4.8000000000000001E-2</v>
          </cell>
          <cell r="G436">
            <v>5.2000000000000005E-2</v>
          </cell>
        </row>
        <row r="437">
          <cell r="A437">
            <v>37316</v>
          </cell>
          <cell r="B437">
            <v>2.56</v>
          </cell>
          <cell r="C437">
            <v>3.55</v>
          </cell>
          <cell r="D437">
            <v>4.1900000000000007E-2</v>
          </cell>
          <cell r="E437">
            <v>4.6100000000000002E-2</v>
          </cell>
          <cell r="F437">
            <v>4.9100000000000005E-2</v>
          </cell>
          <cell r="G437">
            <v>5.3099999999999994E-2</v>
          </cell>
        </row>
        <row r="438">
          <cell r="A438">
            <v>37319</v>
          </cell>
          <cell r="B438">
            <v>2.63</v>
          </cell>
          <cell r="C438">
            <v>3.65</v>
          </cell>
          <cell r="D438">
            <v>4.2699999999999995E-2</v>
          </cell>
          <cell r="E438">
            <v>4.6900000000000004E-2</v>
          </cell>
          <cell r="F438">
            <v>4.9800000000000004E-2</v>
          </cell>
          <cell r="G438">
            <v>5.3800000000000001E-2</v>
          </cell>
        </row>
        <row r="439">
          <cell r="A439">
            <v>37320</v>
          </cell>
          <cell r="B439">
            <v>2.66</v>
          </cell>
          <cell r="C439">
            <v>3.69</v>
          </cell>
          <cell r="D439">
            <v>4.3099999999999999E-2</v>
          </cell>
          <cell r="E439">
            <v>4.7100000000000003E-2</v>
          </cell>
          <cell r="F439">
            <v>0.05</v>
          </cell>
          <cell r="G439">
            <v>5.4000000000000006E-2</v>
          </cell>
        </row>
        <row r="440">
          <cell r="A440">
            <v>37321</v>
          </cell>
          <cell r="B440">
            <v>2.61</v>
          </cell>
          <cell r="C440">
            <v>3.64</v>
          </cell>
          <cell r="D440">
            <v>4.2699999999999995E-2</v>
          </cell>
          <cell r="E440">
            <v>4.6799999999999994E-2</v>
          </cell>
          <cell r="F440">
            <v>4.9800000000000004E-2</v>
          </cell>
          <cell r="G440">
            <v>5.3800000000000001E-2</v>
          </cell>
        </row>
        <row r="441">
          <cell r="A441">
            <v>37322</v>
          </cell>
          <cell r="B441">
            <v>2.74</v>
          </cell>
          <cell r="C441">
            <v>3.78</v>
          </cell>
          <cell r="D441">
            <v>4.41E-2</v>
          </cell>
          <cell r="E441">
            <v>4.8300000000000003E-2</v>
          </cell>
          <cell r="F441">
            <v>5.1299999999999998E-2</v>
          </cell>
          <cell r="G441">
            <v>5.5300000000000002E-2</v>
          </cell>
        </row>
        <row r="442">
          <cell r="A442">
            <v>37323</v>
          </cell>
          <cell r="B442">
            <v>2.84</v>
          </cell>
          <cell r="C442">
            <v>3.92</v>
          </cell>
          <cell r="D442">
            <v>4.5499999999999999E-2</v>
          </cell>
          <cell r="E442">
            <v>4.9699999999999994E-2</v>
          </cell>
          <cell r="F442">
            <v>5.2600000000000001E-2</v>
          </cell>
          <cell r="G442">
            <v>5.6500000000000002E-2</v>
          </cell>
        </row>
        <row r="443">
          <cell r="A443">
            <v>37326</v>
          </cell>
          <cell r="B443">
            <v>2.88</v>
          </cell>
          <cell r="C443">
            <v>3.97</v>
          </cell>
          <cell r="D443">
            <v>4.5999999999999999E-2</v>
          </cell>
          <cell r="E443">
            <v>5.0099999999999999E-2</v>
          </cell>
          <cell r="F443">
            <v>5.2999999999999999E-2</v>
          </cell>
          <cell r="G443">
            <v>5.6799999999999996E-2</v>
          </cell>
        </row>
        <row r="444">
          <cell r="A444">
            <v>37327</v>
          </cell>
          <cell r="B444">
            <v>2.86</v>
          </cell>
          <cell r="C444">
            <v>3.94</v>
          </cell>
          <cell r="D444">
            <v>4.5700000000000005E-2</v>
          </cell>
          <cell r="E444">
            <v>4.9800000000000004E-2</v>
          </cell>
          <cell r="F444">
            <v>5.2600000000000001E-2</v>
          </cell>
          <cell r="G444">
            <v>5.6600000000000004E-2</v>
          </cell>
        </row>
        <row r="445">
          <cell r="A445">
            <v>37328</v>
          </cell>
          <cell r="B445">
            <v>2.85</v>
          </cell>
          <cell r="C445">
            <v>3.94</v>
          </cell>
          <cell r="D445">
            <v>4.5599999999999995E-2</v>
          </cell>
          <cell r="E445">
            <v>4.9699999999999994E-2</v>
          </cell>
          <cell r="F445">
            <v>5.2600000000000001E-2</v>
          </cell>
          <cell r="G445">
            <v>5.6600000000000004E-2</v>
          </cell>
        </row>
        <row r="446">
          <cell r="A446">
            <v>37329</v>
          </cell>
          <cell r="B446">
            <v>2.89</v>
          </cell>
          <cell r="C446">
            <v>3.97</v>
          </cell>
          <cell r="D446">
            <v>4.6100000000000002E-2</v>
          </cell>
          <cell r="E446">
            <v>5.0300000000000004E-2</v>
          </cell>
          <cell r="F446">
            <v>5.33E-2</v>
          </cell>
          <cell r="G446">
            <v>5.7200000000000001E-2</v>
          </cell>
        </row>
        <row r="447">
          <cell r="A447">
            <v>37330</v>
          </cell>
          <cell r="B447">
            <v>2.96</v>
          </cell>
          <cell r="C447">
            <v>4.08</v>
          </cell>
          <cell r="D447">
            <v>4.7199999999999999E-2</v>
          </cell>
          <cell r="E447">
            <v>5.1200000000000002E-2</v>
          </cell>
          <cell r="F447">
            <v>5.4100000000000002E-2</v>
          </cell>
          <cell r="G447">
            <v>5.79E-2</v>
          </cell>
        </row>
        <row r="448">
          <cell r="A448">
            <v>37333</v>
          </cell>
          <cell r="B448">
            <v>2.95</v>
          </cell>
          <cell r="C448">
            <v>4.04</v>
          </cell>
          <cell r="D448">
            <v>4.6600000000000003E-2</v>
          </cell>
          <cell r="E448">
            <v>5.0599999999999999E-2</v>
          </cell>
          <cell r="F448">
            <v>5.33E-2</v>
          </cell>
          <cell r="G448">
            <v>5.6900000000000006E-2</v>
          </cell>
        </row>
        <row r="449">
          <cell r="A449">
            <v>37334</v>
          </cell>
          <cell r="B449">
            <v>2.95</v>
          </cell>
          <cell r="C449">
            <v>4.05</v>
          </cell>
          <cell r="D449">
            <v>4.6699999999999998E-2</v>
          </cell>
          <cell r="E449">
            <v>5.0599999999999999E-2</v>
          </cell>
          <cell r="F449">
            <v>5.33E-2</v>
          </cell>
          <cell r="G449">
            <v>5.7000000000000002E-2</v>
          </cell>
        </row>
        <row r="450">
          <cell r="A450">
            <v>37335</v>
          </cell>
          <cell r="B450">
            <v>2.96</v>
          </cell>
          <cell r="C450">
            <v>4.07</v>
          </cell>
          <cell r="D450">
            <v>4.7E-2</v>
          </cell>
          <cell r="E450">
            <v>5.0999999999999997E-2</v>
          </cell>
          <cell r="F450">
            <v>5.3800000000000001E-2</v>
          </cell>
          <cell r="G450">
            <v>5.74E-2</v>
          </cell>
        </row>
        <row r="451">
          <cell r="A451">
            <v>37336</v>
          </cell>
          <cell r="B451">
            <v>3.08</v>
          </cell>
          <cell r="C451">
            <v>4.2</v>
          </cell>
          <cell r="D451">
            <v>4.82E-2</v>
          </cell>
          <cell r="E451">
            <v>5.21E-2</v>
          </cell>
          <cell r="F451">
            <v>5.4800000000000001E-2</v>
          </cell>
          <cell r="G451">
            <v>5.8400000000000001E-2</v>
          </cell>
        </row>
        <row r="452">
          <cell r="A452">
            <v>37337</v>
          </cell>
          <cell r="B452">
            <v>3.06</v>
          </cell>
          <cell r="C452">
            <v>4.16</v>
          </cell>
          <cell r="D452">
            <v>4.7699999999999992E-2</v>
          </cell>
          <cell r="E452">
            <v>5.1500000000000004E-2</v>
          </cell>
          <cell r="F452">
            <v>5.4199999999999998E-2</v>
          </cell>
          <cell r="G452">
            <v>5.7699999999999994E-2</v>
          </cell>
        </row>
        <row r="453">
          <cell r="A453">
            <v>37340</v>
          </cell>
          <cell r="B453">
            <v>3.09</v>
          </cell>
          <cell r="C453">
            <v>4.2</v>
          </cell>
          <cell r="D453">
            <v>4.8099999999999997E-2</v>
          </cell>
          <cell r="E453">
            <v>5.1900000000000002E-2</v>
          </cell>
          <cell r="F453">
            <v>5.45E-2</v>
          </cell>
          <cell r="G453">
            <v>5.7999999999999996E-2</v>
          </cell>
        </row>
        <row r="454">
          <cell r="A454">
            <v>37341</v>
          </cell>
          <cell r="B454">
            <v>3.04</v>
          </cell>
          <cell r="C454">
            <v>4.1100000000000003</v>
          </cell>
          <cell r="D454">
            <v>4.7199999999999999E-2</v>
          </cell>
          <cell r="E454">
            <v>5.0999999999999997E-2</v>
          </cell>
          <cell r="F454">
            <v>5.3600000000000002E-2</v>
          </cell>
          <cell r="G454">
            <v>5.7099999999999998E-2</v>
          </cell>
        </row>
        <row r="455">
          <cell r="A455">
            <v>37342</v>
          </cell>
          <cell r="B455">
            <v>3.03</v>
          </cell>
          <cell r="C455">
            <v>4.09</v>
          </cell>
          <cell r="D455">
            <v>4.6900000000000004E-2</v>
          </cell>
          <cell r="E455">
            <v>5.0700000000000002E-2</v>
          </cell>
          <cell r="F455">
            <v>5.33E-2</v>
          </cell>
          <cell r="G455">
            <v>5.6900000000000006E-2</v>
          </cell>
        </row>
        <row r="456">
          <cell r="A456">
            <v>37343</v>
          </cell>
          <cell r="B456">
            <v>3.06</v>
          </cell>
          <cell r="C456">
            <v>4.13</v>
          </cell>
          <cell r="D456">
            <v>4.7300000000000002E-2</v>
          </cell>
          <cell r="E456">
            <v>5.1200000000000002E-2</v>
          </cell>
          <cell r="F456">
            <v>5.4000000000000006E-2</v>
          </cell>
          <cell r="G456">
            <v>5.7699999999999994E-2</v>
          </cell>
        </row>
        <row r="457">
          <cell r="A457">
            <v>37344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A458">
            <v>37347</v>
          </cell>
          <cell r="B458">
            <v>3.06</v>
          </cell>
          <cell r="C458">
            <v>4.1399999999999997</v>
          </cell>
          <cell r="D458">
            <v>4.7500000000000001E-2</v>
          </cell>
          <cell r="E458">
            <v>5.1500000000000004E-2</v>
          </cell>
          <cell r="F458">
            <v>5.4299999999999994E-2</v>
          </cell>
          <cell r="G458">
            <v>5.7999999999999996E-2</v>
          </cell>
        </row>
        <row r="459">
          <cell r="A459">
            <v>37348</v>
          </cell>
          <cell r="B459">
            <v>3.04</v>
          </cell>
          <cell r="C459">
            <v>4.1100000000000003</v>
          </cell>
          <cell r="D459">
            <v>4.7199999999999999E-2</v>
          </cell>
          <cell r="E459">
            <v>5.1200000000000002E-2</v>
          </cell>
          <cell r="F459">
            <v>5.4100000000000002E-2</v>
          </cell>
          <cell r="G459">
            <v>5.7800000000000004E-2</v>
          </cell>
        </row>
        <row r="460">
          <cell r="A460">
            <v>37349</v>
          </cell>
          <cell r="B460">
            <v>2.96</v>
          </cell>
          <cell r="C460">
            <v>3.99</v>
          </cell>
          <cell r="D460">
            <v>4.58E-2</v>
          </cell>
          <cell r="E460">
            <v>4.9699999999999994E-2</v>
          </cell>
          <cell r="F460">
            <v>5.2499999999999998E-2</v>
          </cell>
          <cell r="G460">
            <v>5.6299999999999996E-2</v>
          </cell>
        </row>
        <row r="461">
          <cell r="A461">
            <v>37350</v>
          </cell>
          <cell r="B461">
            <v>2.94</v>
          </cell>
          <cell r="C461">
            <v>3.96</v>
          </cell>
          <cell r="D461">
            <v>4.5499999999999999E-2</v>
          </cell>
          <cell r="E461">
            <v>4.9400000000000006E-2</v>
          </cell>
          <cell r="F461">
            <v>5.2199999999999996E-2</v>
          </cell>
          <cell r="G461">
            <v>5.5800000000000002E-2</v>
          </cell>
        </row>
        <row r="462">
          <cell r="A462">
            <v>37351</v>
          </cell>
          <cell r="B462">
            <v>2.9</v>
          </cell>
          <cell r="C462">
            <v>3.94</v>
          </cell>
          <cell r="D462">
            <v>4.5199999999999997E-2</v>
          </cell>
          <cell r="E462">
            <v>4.9100000000000005E-2</v>
          </cell>
          <cell r="F462">
            <v>5.1900000000000002E-2</v>
          </cell>
          <cell r="G462">
            <v>5.5599999999999997E-2</v>
          </cell>
        </row>
        <row r="463">
          <cell r="A463">
            <v>37354</v>
          </cell>
          <cell r="B463">
            <v>2.83</v>
          </cell>
          <cell r="C463">
            <v>3.88</v>
          </cell>
          <cell r="D463">
            <v>4.4800000000000006E-2</v>
          </cell>
          <cell r="E463">
            <v>4.8799999999999996E-2</v>
          </cell>
          <cell r="F463">
            <v>5.16E-2</v>
          </cell>
          <cell r="G463">
            <v>5.5399999999999998E-2</v>
          </cell>
        </row>
        <row r="464">
          <cell r="A464">
            <v>37355</v>
          </cell>
          <cell r="B464">
            <v>2.86</v>
          </cell>
          <cell r="C464">
            <v>3.93</v>
          </cell>
          <cell r="D464">
            <v>4.53E-2</v>
          </cell>
          <cell r="E464">
            <v>4.9299999999999997E-2</v>
          </cell>
          <cell r="F464">
            <v>5.21E-2</v>
          </cell>
          <cell r="G464">
            <v>5.5800000000000002E-2</v>
          </cell>
        </row>
        <row r="465">
          <cell r="A465">
            <v>37356</v>
          </cell>
          <cell r="B465">
            <v>2.84</v>
          </cell>
          <cell r="C465">
            <v>3.88</v>
          </cell>
          <cell r="D465">
            <v>4.4900000000000002E-2</v>
          </cell>
          <cell r="E465">
            <v>4.8899999999999999E-2</v>
          </cell>
          <cell r="F465">
            <v>5.1699999999999996E-2</v>
          </cell>
          <cell r="G465">
            <v>5.5500000000000001E-2</v>
          </cell>
        </row>
        <row r="466">
          <cell r="A466">
            <v>37357</v>
          </cell>
          <cell r="B466">
            <v>2.83</v>
          </cell>
          <cell r="C466">
            <v>3.86</v>
          </cell>
          <cell r="D466">
            <v>4.4500000000000005E-2</v>
          </cell>
          <cell r="E466">
            <v>4.8600000000000004E-2</v>
          </cell>
          <cell r="F466">
            <v>5.1399999999999994E-2</v>
          </cell>
          <cell r="G466">
            <v>5.5300000000000002E-2</v>
          </cell>
        </row>
        <row r="467">
          <cell r="A467">
            <v>37358</v>
          </cell>
          <cell r="B467">
            <v>2.79</v>
          </cell>
          <cell r="C467">
            <v>3.83</v>
          </cell>
          <cell r="D467">
            <v>4.4500000000000005E-2</v>
          </cell>
          <cell r="E467">
            <v>4.8499999999999995E-2</v>
          </cell>
          <cell r="F467">
            <v>5.1299999999999998E-2</v>
          </cell>
          <cell r="G467">
            <v>5.5099999999999996E-2</v>
          </cell>
        </row>
        <row r="468">
          <cell r="A468">
            <v>37361</v>
          </cell>
          <cell r="B468">
            <v>2.77</v>
          </cell>
          <cell r="C468">
            <v>3.81</v>
          </cell>
          <cell r="D468">
            <v>4.4199999999999996E-2</v>
          </cell>
          <cell r="E468">
            <v>4.82E-2</v>
          </cell>
          <cell r="F468">
            <v>5.1100000000000007E-2</v>
          </cell>
          <cell r="G468">
            <v>5.4900000000000004E-2</v>
          </cell>
        </row>
        <row r="469">
          <cell r="A469">
            <v>37362</v>
          </cell>
          <cell r="B469">
            <v>2.85</v>
          </cell>
          <cell r="C469">
            <v>3.89</v>
          </cell>
          <cell r="D469">
            <v>4.4999999999999998E-2</v>
          </cell>
          <cell r="E469">
            <v>4.9000000000000002E-2</v>
          </cell>
          <cell r="F469">
            <v>5.1699999999999996E-2</v>
          </cell>
          <cell r="G469">
            <v>5.5599999999999997E-2</v>
          </cell>
        </row>
        <row r="470">
          <cell r="A470">
            <v>37363</v>
          </cell>
          <cell r="B470">
            <v>2.74</v>
          </cell>
          <cell r="C470">
            <v>3.79</v>
          </cell>
          <cell r="D470">
            <v>4.4199999999999996E-2</v>
          </cell>
          <cell r="E470">
            <v>4.82E-2</v>
          </cell>
          <cell r="F470">
            <v>5.0999999999999997E-2</v>
          </cell>
          <cell r="G470">
            <v>5.5E-2</v>
          </cell>
        </row>
        <row r="471">
          <cell r="A471">
            <v>37364</v>
          </cell>
          <cell r="B471">
            <v>2.71</v>
          </cell>
          <cell r="C471">
            <v>3.79</v>
          </cell>
          <cell r="D471">
            <v>4.4199999999999996E-2</v>
          </cell>
          <cell r="E471">
            <v>4.8300000000000003E-2</v>
          </cell>
          <cell r="F471">
            <v>5.1200000000000002E-2</v>
          </cell>
          <cell r="G471">
            <v>5.5199999999999999E-2</v>
          </cell>
        </row>
        <row r="472">
          <cell r="A472">
            <v>37365</v>
          </cell>
          <cell r="B472">
            <v>2.73</v>
          </cell>
          <cell r="C472">
            <v>3.8</v>
          </cell>
          <cell r="D472">
            <v>4.4299999999999999E-2</v>
          </cell>
          <cell r="E472">
            <v>4.8300000000000003E-2</v>
          </cell>
          <cell r="F472">
            <v>5.1100000000000007E-2</v>
          </cell>
          <cell r="G472">
            <v>5.5099999999999996E-2</v>
          </cell>
        </row>
        <row r="473">
          <cell r="A473">
            <v>37368</v>
          </cell>
          <cell r="B473">
            <v>2.72</v>
          </cell>
          <cell r="C473">
            <v>3.78</v>
          </cell>
          <cell r="D473">
            <v>4.4000000000000004E-2</v>
          </cell>
          <cell r="E473">
            <v>4.8099999999999997E-2</v>
          </cell>
          <cell r="F473">
            <v>5.0900000000000001E-2</v>
          </cell>
          <cell r="G473">
            <v>5.4800000000000001E-2</v>
          </cell>
        </row>
        <row r="474">
          <cell r="A474">
            <v>37369</v>
          </cell>
          <cell r="B474">
            <v>2.74</v>
          </cell>
          <cell r="C474">
            <v>3.78</v>
          </cell>
          <cell r="D474">
            <v>4.3899999999999995E-2</v>
          </cell>
          <cell r="E474">
            <v>4.7800000000000002E-2</v>
          </cell>
          <cell r="F474">
            <v>5.0599999999999999E-2</v>
          </cell>
          <cell r="G474">
            <v>5.4400000000000004E-2</v>
          </cell>
        </row>
        <row r="475">
          <cell r="A475">
            <v>37370</v>
          </cell>
          <cell r="B475">
            <v>2.73</v>
          </cell>
          <cell r="C475">
            <v>3.75</v>
          </cell>
          <cell r="D475">
            <v>4.3499999999999997E-2</v>
          </cell>
          <cell r="E475">
            <v>4.7500000000000001E-2</v>
          </cell>
          <cell r="F475">
            <v>5.0199999999999995E-2</v>
          </cell>
          <cell r="G475">
            <v>5.4100000000000002E-2</v>
          </cell>
        </row>
        <row r="476">
          <cell r="A476">
            <v>37371</v>
          </cell>
          <cell r="B476">
            <v>2.66</v>
          </cell>
          <cell r="C476">
            <v>3.66</v>
          </cell>
          <cell r="D476">
            <v>4.2599999999999999E-2</v>
          </cell>
          <cell r="E476">
            <v>4.6500000000000007E-2</v>
          </cell>
          <cell r="F476">
            <v>4.9299999999999997E-2</v>
          </cell>
          <cell r="G476">
            <v>5.33E-2</v>
          </cell>
        </row>
        <row r="477">
          <cell r="A477">
            <v>37372</v>
          </cell>
          <cell r="B477">
            <v>2.64</v>
          </cell>
          <cell r="C477">
            <v>3.64</v>
          </cell>
          <cell r="D477">
            <v>4.2500000000000003E-2</v>
          </cell>
          <cell r="E477">
            <v>4.6399999999999997E-2</v>
          </cell>
          <cell r="F477">
            <v>4.9299999999999997E-2</v>
          </cell>
          <cell r="G477">
            <v>5.33E-2</v>
          </cell>
        </row>
        <row r="478">
          <cell r="A478">
            <v>37375</v>
          </cell>
          <cell r="B478">
            <v>2.65</v>
          </cell>
          <cell r="C478">
            <v>3.65</v>
          </cell>
          <cell r="D478">
            <v>4.2599999999999999E-2</v>
          </cell>
          <cell r="E478">
            <v>4.6600000000000003E-2</v>
          </cell>
          <cell r="F478">
            <v>4.9400000000000006E-2</v>
          </cell>
          <cell r="G478">
            <v>5.3499999999999999E-2</v>
          </cell>
        </row>
        <row r="479">
          <cell r="A479">
            <v>37376</v>
          </cell>
          <cell r="B479">
            <v>2.66</v>
          </cell>
          <cell r="C479">
            <v>3.65</v>
          </cell>
          <cell r="D479">
            <v>4.2500000000000003E-2</v>
          </cell>
          <cell r="E479">
            <v>4.6500000000000007E-2</v>
          </cell>
          <cell r="F479">
            <v>4.9400000000000006E-2</v>
          </cell>
          <cell r="G479">
            <v>5.33E-2</v>
          </cell>
        </row>
        <row r="480">
          <cell r="A480">
            <v>37377</v>
          </cell>
          <cell r="B480">
            <v>2.62</v>
          </cell>
          <cell r="C480">
            <v>3.58</v>
          </cell>
          <cell r="D480">
            <v>4.1900000000000007E-2</v>
          </cell>
          <cell r="E480">
            <v>4.5899999999999996E-2</v>
          </cell>
          <cell r="F480">
            <v>4.8799999999999996E-2</v>
          </cell>
          <cell r="G480">
            <v>5.2699999999999997E-2</v>
          </cell>
        </row>
        <row r="481">
          <cell r="A481">
            <v>37378</v>
          </cell>
          <cell r="B481">
            <v>2.69</v>
          </cell>
          <cell r="C481">
            <v>3.67</v>
          </cell>
          <cell r="D481">
            <v>4.2699999999999995E-2</v>
          </cell>
          <cell r="E481">
            <v>4.6699999999999998E-2</v>
          </cell>
          <cell r="F481">
            <v>4.9599999999999998E-2</v>
          </cell>
          <cell r="G481">
            <v>5.3499999999999999E-2</v>
          </cell>
        </row>
        <row r="482">
          <cell r="A482">
            <v>37379</v>
          </cell>
          <cell r="B482">
            <v>2.61</v>
          </cell>
          <cell r="C482">
            <v>3.58</v>
          </cell>
          <cell r="D482">
            <v>4.1900000000000007E-2</v>
          </cell>
          <cell r="E482">
            <v>4.5999999999999999E-2</v>
          </cell>
          <cell r="F482">
            <v>4.9000000000000002E-2</v>
          </cell>
          <cell r="G482">
            <v>5.2900000000000003E-2</v>
          </cell>
        </row>
        <row r="483">
          <cell r="A483">
            <v>37382</v>
          </cell>
          <cell r="B483">
            <v>2.61</v>
          </cell>
          <cell r="C483">
            <v>3.61</v>
          </cell>
          <cell r="D483">
            <v>4.2199999999999994E-2</v>
          </cell>
          <cell r="E483">
            <v>4.6300000000000001E-2</v>
          </cell>
          <cell r="F483">
            <v>4.9299999999999997E-2</v>
          </cell>
          <cell r="G483">
            <v>5.3200000000000004E-2</v>
          </cell>
        </row>
        <row r="484">
          <cell r="A484">
            <v>37383</v>
          </cell>
          <cell r="B484">
            <v>2.57</v>
          </cell>
          <cell r="C484">
            <v>3.58</v>
          </cell>
          <cell r="D484">
            <v>4.2000000000000003E-2</v>
          </cell>
          <cell r="E484">
            <v>4.6199999999999998E-2</v>
          </cell>
          <cell r="F484">
            <v>4.9200000000000001E-2</v>
          </cell>
          <cell r="G484">
            <v>5.3099999999999994E-2</v>
          </cell>
        </row>
        <row r="485">
          <cell r="A485">
            <v>37384</v>
          </cell>
          <cell r="B485">
            <v>2.6</v>
          </cell>
          <cell r="C485">
            <v>3.62</v>
          </cell>
          <cell r="D485">
            <v>4.2599999999999999E-2</v>
          </cell>
          <cell r="E485">
            <v>4.6699999999999998E-2</v>
          </cell>
          <cell r="F485">
            <v>4.9699999999999994E-2</v>
          </cell>
          <cell r="G485">
            <v>5.3699999999999998E-2</v>
          </cell>
        </row>
        <row r="486">
          <cell r="A486">
            <v>37385</v>
          </cell>
          <cell r="B486">
            <v>2.68</v>
          </cell>
          <cell r="C486">
            <v>3.72</v>
          </cell>
          <cell r="D486">
            <v>4.3499999999999997E-2</v>
          </cell>
          <cell r="E486">
            <v>4.7599999999999996E-2</v>
          </cell>
          <cell r="F486">
            <v>5.0499999999999996E-2</v>
          </cell>
          <cell r="G486">
            <v>5.45E-2</v>
          </cell>
        </row>
        <row r="487">
          <cell r="A487">
            <v>37386</v>
          </cell>
          <cell r="B487">
            <v>2.64</v>
          </cell>
          <cell r="C487">
            <v>3.67</v>
          </cell>
          <cell r="D487">
            <v>4.2900000000000001E-2</v>
          </cell>
          <cell r="E487">
            <v>4.6900000000000004E-2</v>
          </cell>
          <cell r="F487">
            <v>4.99E-2</v>
          </cell>
          <cell r="G487">
            <v>5.4000000000000006E-2</v>
          </cell>
        </row>
        <row r="488">
          <cell r="A488">
            <v>37389</v>
          </cell>
          <cell r="B488">
            <v>2.61</v>
          </cell>
          <cell r="C488">
            <v>3.63</v>
          </cell>
          <cell r="D488">
            <v>4.2500000000000003E-2</v>
          </cell>
          <cell r="E488">
            <v>4.6600000000000003E-2</v>
          </cell>
          <cell r="F488">
            <v>4.9599999999999998E-2</v>
          </cell>
          <cell r="G488">
            <v>5.3800000000000001E-2</v>
          </cell>
        </row>
        <row r="489">
          <cell r="A489">
            <v>37390</v>
          </cell>
          <cell r="B489">
            <v>2.75</v>
          </cell>
          <cell r="C489">
            <v>3.8</v>
          </cell>
          <cell r="D489">
            <v>4.4199999999999996E-2</v>
          </cell>
          <cell r="E489">
            <v>4.82E-2</v>
          </cell>
          <cell r="F489">
            <v>5.0999999999999997E-2</v>
          </cell>
          <cell r="G489">
            <v>5.5199999999999999E-2</v>
          </cell>
        </row>
        <row r="490">
          <cell r="A490">
            <v>37391</v>
          </cell>
          <cell r="B490">
            <v>2.76</v>
          </cell>
          <cell r="C490">
            <v>3.79</v>
          </cell>
          <cell r="D490">
            <v>4.3799999999999999E-2</v>
          </cell>
          <cell r="E490">
            <v>4.7800000000000002E-2</v>
          </cell>
          <cell r="F490">
            <v>5.0700000000000002E-2</v>
          </cell>
          <cell r="G490">
            <v>5.4699999999999999E-2</v>
          </cell>
        </row>
        <row r="491">
          <cell r="A491">
            <v>37392</v>
          </cell>
          <cell r="B491">
            <v>2.69</v>
          </cell>
          <cell r="C491">
            <v>3.71</v>
          </cell>
          <cell r="D491">
            <v>4.3099999999999999E-2</v>
          </cell>
          <cell r="E491">
            <v>4.7100000000000003E-2</v>
          </cell>
          <cell r="F491">
            <v>0.05</v>
          </cell>
          <cell r="G491">
            <v>5.4000000000000006E-2</v>
          </cell>
        </row>
        <row r="492">
          <cell r="A492">
            <v>37393</v>
          </cell>
          <cell r="B492">
            <v>2.73</v>
          </cell>
          <cell r="C492">
            <v>3.76</v>
          </cell>
          <cell r="D492">
            <v>4.3499999999999997E-2</v>
          </cell>
          <cell r="E492">
            <v>4.7400000000000005E-2</v>
          </cell>
          <cell r="F492">
            <v>5.0199999999999995E-2</v>
          </cell>
          <cell r="G492">
            <v>5.4199999999999998E-2</v>
          </cell>
        </row>
        <row r="493">
          <cell r="A493">
            <v>37396</v>
          </cell>
          <cell r="B493">
            <v>2.7</v>
          </cell>
          <cell r="C493">
            <v>3.71</v>
          </cell>
          <cell r="D493">
            <v>4.2900000000000001E-2</v>
          </cell>
          <cell r="E493">
            <v>4.6799999999999994E-2</v>
          </cell>
          <cell r="F493">
            <v>4.9599999999999998E-2</v>
          </cell>
          <cell r="G493">
            <v>5.3600000000000002E-2</v>
          </cell>
        </row>
        <row r="494">
          <cell r="A494">
            <v>37397</v>
          </cell>
          <cell r="B494">
            <v>2.66</v>
          </cell>
          <cell r="C494">
            <v>3.65</v>
          </cell>
          <cell r="D494">
            <v>4.2199999999999994E-2</v>
          </cell>
          <cell r="E494">
            <v>4.6100000000000002E-2</v>
          </cell>
          <cell r="F494">
            <v>4.9000000000000002E-2</v>
          </cell>
          <cell r="G494">
            <v>5.2999999999999999E-2</v>
          </cell>
        </row>
        <row r="495">
          <cell r="A495">
            <v>37398</v>
          </cell>
          <cell r="B495">
            <v>2.62</v>
          </cell>
          <cell r="C495">
            <v>3.59</v>
          </cell>
          <cell r="D495">
            <v>4.1700000000000001E-2</v>
          </cell>
          <cell r="E495">
            <v>4.5499999999999999E-2</v>
          </cell>
          <cell r="F495">
            <v>4.8399999999999999E-2</v>
          </cell>
          <cell r="G495">
            <v>5.2499999999999998E-2</v>
          </cell>
        </row>
        <row r="496">
          <cell r="A496">
            <v>37399</v>
          </cell>
          <cell r="B496">
            <v>2.66</v>
          </cell>
          <cell r="C496">
            <v>3.63</v>
          </cell>
          <cell r="D496">
            <v>4.2000000000000003E-2</v>
          </cell>
          <cell r="E496">
            <v>4.58E-2</v>
          </cell>
          <cell r="F496">
            <v>4.8600000000000004E-2</v>
          </cell>
          <cell r="G496">
            <v>5.2600000000000001E-2</v>
          </cell>
        </row>
        <row r="497">
          <cell r="A497">
            <v>37400</v>
          </cell>
          <cell r="B497">
            <v>2.67</v>
          </cell>
          <cell r="C497">
            <v>3.64</v>
          </cell>
          <cell r="D497">
            <v>4.2199999999999994E-2</v>
          </cell>
          <cell r="E497">
            <v>4.5899999999999996E-2</v>
          </cell>
          <cell r="F497">
            <v>4.8799999999999996E-2</v>
          </cell>
          <cell r="G497">
            <v>5.28E-2</v>
          </cell>
        </row>
        <row r="498">
          <cell r="A498">
            <v>37403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A499">
            <v>37404</v>
          </cell>
          <cell r="B499">
            <v>2.69</v>
          </cell>
          <cell r="C499">
            <v>3.66</v>
          </cell>
          <cell r="D499">
            <v>4.24E-2</v>
          </cell>
          <cell r="E499">
            <v>4.6100000000000002E-2</v>
          </cell>
          <cell r="F499">
            <v>4.8899999999999999E-2</v>
          </cell>
          <cell r="G499">
            <v>5.2900000000000003E-2</v>
          </cell>
        </row>
        <row r="500">
          <cell r="A500">
            <v>37405</v>
          </cell>
          <cell r="B500">
            <v>2.65</v>
          </cell>
          <cell r="C500">
            <v>3.62</v>
          </cell>
          <cell r="D500">
            <v>4.2000000000000003E-2</v>
          </cell>
          <cell r="E500">
            <v>4.5700000000000005E-2</v>
          </cell>
          <cell r="F500">
            <v>4.8399999999999999E-2</v>
          </cell>
          <cell r="G500">
            <v>5.2400000000000002E-2</v>
          </cell>
        </row>
        <row r="501">
          <cell r="A501">
            <v>37406</v>
          </cell>
          <cell r="B501">
            <v>2.63</v>
          </cell>
          <cell r="C501">
            <v>3.59</v>
          </cell>
          <cell r="D501">
            <v>4.1500000000000002E-2</v>
          </cell>
          <cell r="E501">
            <v>4.53E-2</v>
          </cell>
          <cell r="F501">
            <v>4.8000000000000001E-2</v>
          </cell>
          <cell r="G501">
            <v>5.2000000000000005E-2</v>
          </cell>
        </row>
        <row r="502">
          <cell r="A502">
            <v>37407</v>
          </cell>
          <cell r="B502">
            <v>2.65</v>
          </cell>
          <cell r="C502">
            <v>3.59</v>
          </cell>
          <cell r="D502">
            <v>4.1599999999999998E-2</v>
          </cell>
          <cell r="E502">
            <v>4.5400000000000003E-2</v>
          </cell>
          <cell r="F502">
            <v>4.82E-2</v>
          </cell>
          <cell r="G502">
            <v>5.2199999999999996E-2</v>
          </cell>
        </row>
        <row r="503">
          <cell r="A503">
            <v>37410</v>
          </cell>
          <cell r="B503">
            <v>2.65</v>
          </cell>
          <cell r="C503">
            <v>3.6</v>
          </cell>
          <cell r="D503">
            <v>4.1599999999999998E-2</v>
          </cell>
          <cell r="E503">
            <v>4.5400000000000003E-2</v>
          </cell>
          <cell r="F503">
            <v>4.8300000000000003E-2</v>
          </cell>
          <cell r="G503">
            <v>5.2300000000000006E-2</v>
          </cell>
        </row>
        <row r="504">
          <cell r="A504">
            <v>37411</v>
          </cell>
          <cell r="B504">
            <v>2.58</v>
          </cell>
          <cell r="C504">
            <v>3.5</v>
          </cell>
          <cell r="D504">
            <v>4.0599999999999997E-2</v>
          </cell>
          <cell r="E504">
            <v>4.4500000000000005E-2</v>
          </cell>
          <cell r="F504">
            <v>4.7300000000000002E-2</v>
          </cell>
          <cell r="G504">
            <v>5.1299999999999998E-2</v>
          </cell>
        </row>
        <row r="505">
          <cell r="A505">
            <v>37412</v>
          </cell>
          <cell r="B505">
            <v>2.6</v>
          </cell>
          <cell r="C505">
            <v>3.54</v>
          </cell>
          <cell r="D505">
            <v>4.1100000000000005E-2</v>
          </cell>
          <cell r="E505">
            <v>4.4999999999999998E-2</v>
          </cell>
          <cell r="F505">
            <v>4.7800000000000002E-2</v>
          </cell>
          <cell r="G505">
            <v>5.1900000000000002E-2</v>
          </cell>
        </row>
        <row r="506">
          <cell r="A506">
            <v>37413</v>
          </cell>
          <cell r="B506">
            <v>2.61</v>
          </cell>
          <cell r="C506">
            <v>3.55</v>
          </cell>
          <cell r="D506">
            <v>4.1100000000000005E-2</v>
          </cell>
          <cell r="E506">
            <v>4.4900000000000002E-2</v>
          </cell>
          <cell r="F506">
            <v>4.7800000000000002E-2</v>
          </cell>
          <cell r="G506">
            <v>5.1900000000000002E-2</v>
          </cell>
        </row>
        <row r="507">
          <cell r="A507">
            <v>37414</v>
          </cell>
          <cell r="B507">
            <v>2.57</v>
          </cell>
          <cell r="C507">
            <v>3.52</v>
          </cell>
          <cell r="D507">
            <v>4.0999999999999995E-2</v>
          </cell>
          <cell r="E507">
            <v>4.4800000000000006E-2</v>
          </cell>
          <cell r="F507">
            <v>4.7699999999999992E-2</v>
          </cell>
          <cell r="G507">
            <v>5.1799999999999999E-2</v>
          </cell>
        </row>
        <row r="508">
          <cell r="A508">
            <v>37417</v>
          </cell>
          <cell r="B508">
            <v>2.59</v>
          </cell>
          <cell r="C508">
            <v>3.57</v>
          </cell>
          <cell r="D508">
            <v>4.1399999999999999E-2</v>
          </cell>
          <cell r="E508">
            <v>4.53E-2</v>
          </cell>
          <cell r="F508">
            <v>4.82E-2</v>
          </cell>
          <cell r="G508">
            <v>5.2300000000000006E-2</v>
          </cell>
        </row>
        <row r="509">
          <cell r="A509">
            <v>37418</v>
          </cell>
          <cell r="B509">
            <v>2.58</v>
          </cell>
          <cell r="C509">
            <v>3.57</v>
          </cell>
          <cell r="D509">
            <v>4.1399999999999999E-2</v>
          </cell>
          <cell r="E509">
            <v>4.5199999999999997E-2</v>
          </cell>
          <cell r="F509">
            <v>4.8099999999999997E-2</v>
          </cell>
          <cell r="G509">
            <v>5.2199999999999996E-2</v>
          </cell>
        </row>
        <row r="510">
          <cell r="A510">
            <v>37419</v>
          </cell>
          <cell r="B510">
            <v>2.52</v>
          </cell>
          <cell r="C510">
            <v>3.47</v>
          </cell>
          <cell r="D510">
            <v>4.0500000000000001E-2</v>
          </cell>
          <cell r="E510">
            <v>4.4400000000000002E-2</v>
          </cell>
          <cell r="F510">
            <v>4.7300000000000002E-2</v>
          </cell>
          <cell r="G510">
            <v>5.1399999999999994E-2</v>
          </cell>
        </row>
        <row r="511">
          <cell r="A511">
            <v>37420</v>
          </cell>
          <cell r="B511">
            <v>2.46</v>
          </cell>
          <cell r="C511">
            <v>3.42</v>
          </cell>
          <cell r="D511">
            <v>3.9900000000000005E-2</v>
          </cell>
          <cell r="E511">
            <v>4.3700000000000003E-2</v>
          </cell>
          <cell r="F511">
            <v>4.6500000000000007E-2</v>
          </cell>
          <cell r="G511">
            <v>5.0599999999999999E-2</v>
          </cell>
        </row>
        <row r="512">
          <cell r="A512">
            <v>37421</v>
          </cell>
          <cell r="B512">
            <v>2.4</v>
          </cell>
          <cell r="C512">
            <v>3.33</v>
          </cell>
          <cell r="D512">
            <v>3.9100000000000003E-2</v>
          </cell>
          <cell r="E512">
            <v>4.2900000000000001E-2</v>
          </cell>
          <cell r="F512">
            <v>4.5700000000000005E-2</v>
          </cell>
          <cell r="G512">
            <v>4.9800000000000004E-2</v>
          </cell>
        </row>
        <row r="513">
          <cell r="A513">
            <v>37424</v>
          </cell>
          <cell r="B513">
            <v>2.44</v>
          </cell>
          <cell r="C513">
            <v>3.38</v>
          </cell>
          <cell r="D513">
            <v>3.9599999999999996E-2</v>
          </cell>
          <cell r="E513">
            <v>4.3499999999999997E-2</v>
          </cell>
          <cell r="F513">
            <v>4.6399999999999997E-2</v>
          </cell>
          <cell r="G513">
            <v>5.04E-2</v>
          </cell>
        </row>
        <row r="514">
          <cell r="A514">
            <v>37425</v>
          </cell>
          <cell r="B514">
            <v>2.41</v>
          </cell>
          <cell r="C514">
            <v>3.34</v>
          </cell>
          <cell r="D514">
            <v>3.9300000000000002E-2</v>
          </cell>
          <cell r="E514">
            <v>4.3200000000000002E-2</v>
          </cell>
          <cell r="F514">
            <v>4.6199999999999998E-2</v>
          </cell>
          <cell r="G514">
            <v>5.0300000000000004E-2</v>
          </cell>
        </row>
        <row r="515">
          <cell r="A515">
            <v>37426</v>
          </cell>
          <cell r="B515">
            <v>2.36</v>
          </cell>
          <cell r="C515">
            <v>3.26</v>
          </cell>
          <cell r="D515">
            <v>3.8399999999999997E-2</v>
          </cell>
          <cell r="E515">
            <v>4.24E-2</v>
          </cell>
          <cell r="F515">
            <v>4.53E-2</v>
          </cell>
          <cell r="G515">
            <v>4.9500000000000002E-2</v>
          </cell>
        </row>
        <row r="516">
          <cell r="A516">
            <v>37427</v>
          </cell>
          <cell r="B516">
            <v>2.34</v>
          </cell>
          <cell r="C516">
            <v>3.23</v>
          </cell>
          <cell r="D516">
            <v>3.8100000000000002E-2</v>
          </cell>
          <cell r="E516">
            <v>4.2000000000000003E-2</v>
          </cell>
          <cell r="F516">
            <v>4.4800000000000006E-2</v>
          </cell>
          <cell r="G516">
            <v>4.9000000000000002E-2</v>
          </cell>
        </row>
        <row r="517">
          <cell r="A517">
            <v>37428</v>
          </cell>
          <cell r="B517">
            <v>2.39</v>
          </cell>
          <cell r="C517">
            <v>3.3</v>
          </cell>
          <cell r="D517">
            <v>3.8900000000000004E-2</v>
          </cell>
          <cell r="E517">
            <v>4.2699999999999995E-2</v>
          </cell>
          <cell r="F517">
            <v>4.5499999999999999E-2</v>
          </cell>
          <cell r="G517">
            <v>4.9500000000000002E-2</v>
          </cell>
        </row>
        <row r="518">
          <cell r="A518">
            <v>37431</v>
          </cell>
          <cell r="B518">
            <v>2.33</v>
          </cell>
          <cell r="C518">
            <v>3.24</v>
          </cell>
          <cell r="D518">
            <v>3.8300000000000001E-2</v>
          </cell>
          <cell r="E518">
            <v>4.2199999999999994E-2</v>
          </cell>
          <cell r="F518">
            <v>4.4999999999999998E-2</v>
          </cell>
          <cell r="G518">
            <v>4.9100000000000005E-2</v>
          </cell>
        </row>
        <row r="519">
          <cell r="A519">
            <v>37432</v>
          </cell>
          <cell r="B519">
            <v>2.36</v>
          </cell>
          <cell r="C519">
            <v>3.32</v>
          </cell>
          <cell r="D519">
            <v>3.9300000000000002E-2</v>
          </cell>
          <cell r="E519">
            <v>4.3299999999999998E-2</v>
          </cell>
          <cell r="F519">
            <v>4.6300000000000001E-2</v>
          </cell>
          <cell r="G519">
            <v>5.0300000000000004E-2</v>
          </cell>
        </row>
        <row r="520">
          <cell r="A520">
            <v>37433</v>
          </cell>
          <cell r="B520">
            <v>2.21</v>
          </cell>
          <cell r="C520">
            <v>3.11</v>
          </cell>
          <cell r="D520">
            <v>3.73E-2</v>
          </cell>
          <cell r="E520">
            <v>4.1500000000000002E-2</v>
          </cell>
          <cell r="F520">
            <v>4.4500000000000005E-2</v>
          </cell>
          <cell r="G520">
            <v>4.8499999999999995E-2</v>
          </cell>
        </row>
        <row r="521">
          <cell r="A521">
            <v>37434</v>
          </cell>
          <cell r="B521">
            <v>2.2799999999999998</v>
          </cell>
          <cell r="C521">
            <v>3.2</v>
          </cell>
          <cell r="D521">
            <v>3.8199999999999998E-2</v>
          </cell>
          <cell r="E521">
            <v>4.2300000000000004E-2</v>
          </cell>
          <cell r="F521">
            <v>4.5199999999999997E-2</v>
          </cell>
          <cell r="G521">
            <v>4.9200000000000001E-2</v>
          </cell>
        </row>
        <row r="522">
          <cell r="A522">
            <v>37435</v>
          </cell>
          <cell r="B522">
            <v>2.3199999999999998</v>
          </cell>
          <cell r="C522">
            <v>3.29</v>
          </cell>
          <cell r="D522">
            <v>3.9300000000000002E-2</v>
          </cell>
          <cell r="E522">
            <v>4.3299999999999998E-2</v>
          </cell>
          <cell r="F522">
            <v>4.6199999999999998E-2</v>
          </cell>
          <cell r="G522">
            <v>5.0199999999999995E-2</v>
          </cell>
        </row>
        <row r="523">
          <cell r="A523">
            <v>37438</v>
          </cell>
          <cell r="B523">
            <v>2.31</v>
          </cell>
          <cell r="C523">
            <v>3.27</v>
          </cell>
          <cell r="D523">
            <v>3.9E-2</v>
          </cell>
          <cell r="E523">
            <v>4.2999999999999997E-2</v>
          </cell>
          <cell r="F523">
            <v>4.5899999999999996E-2</v>
          </cell>
          <cell r="G523">
            <v>5.0099999999999999E-2</v>
          </cell>
        </row>
        <row r="524">
          <cell r="A524">
            <v>37439</v>
          </cell>
          <cell r="B524">
            <v>2.2599999999999998</v>
          </cell>
          <cell r="C524">
            <v>3.16</v>
          </cell>
          <cell r="D524">
            <v>3.78E-2</v>
          </cell>
          <cell r="E524">
            <v>4.1900000000000007E-2</v>
          </cell>
          <cell r="F524">
            <v>4.4900000000000002E-2</v>
          </cell>
          <cell r="G524">
            <v>4.9100000000000005E-2</v>
          </cell>
        </row>
        <row r="525">
          <cell r="A525">
            <v>37440</v>
          </cell>
          <cell r="B525">
            <v>2.2400000000000002</v>
          </cell>
          <cell r="C525">
            <v>3.11</v>
          </cell>
          <cell r="D525">
            <v>3.73E-2</v>
          </cell>
          <cell r="E525">
            <v>4.1399999999999999E-2</v>
          </cell>
          <cell r="F525">
            <v>4.4400000000000002E-2</v>
          </cell>
          <cell r="G525">
            <v>4.87E-2</v>
          </cell>
        </row>
        <row r="526">
          <cell r="A526">
            <v>37441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A527">
            <v>37442</v>
          </cell>
          <cell r="B527">
            <v>2.3199999999999998</v>
          </cell>
          <cell r="C527">
            <v>3.24</v>
          </cell>
          <cell r="D527">
            <v>3.85E-2</v>
          </cell>
          <cell r="E527">
            <v>4.2599999999999999E-2</v>
          </cell>
          <cell r="F527">
            <v>4.5700000000000005E-2</v>
          </cell>
          <cell r="G527">
            <v>4.99E-2</v>
          </cell>
        </row>
        <row r="528">
          <cell r="A528">
            <v>37445</v>
          </cell>
          <cell r="B528">
            <v>2.2999999999999998</v>
          </cell>
          <cell r="C528">
            <v>3.22</v>
          </cell>
          <cell r="D528">
            <v>3.8300000000000001E-2</v>
          </cell>
          <cell r="E528">
            <v>4.2500000000000003E-2</v>
          </cell>
          <cell r="F528">
            <v>4.5599999999999995E-2</v>
          </cell>
          <cell r="G528">
            <v>4.99E-2</v>
          </cell>
        </row>
        <row r="529">
          <cell r="A529">
            <v>37446</v>
          </cell>
          <cell r="B529">
            <v>2.27</v>
          </cell>
          <cell r="C529">
            <v>3.17</v>
          </cell>
          <cell r="D529">
            <v>3.7900000000000003E-2</v>
          </cell>
          <cell r="E529">
            <v>4.2000000000000003E-2</v>
          </cell>
          <cell r="F529">
            <v>4.5199999999999997E-2</v>
          </cell>
          <cell r="G529">
            <v>4.9599999999999998E-2</v>
          </cell>
        </row>
        <row r="530">
          <cell r="A530">
            <v>37447</v>
          </cell>
          <cell r="B530">
            <v>2.2200000000000002</v>
          </cell>
          <cell r="C530">
            <v>3.06</v>
          </cell>
          <cell r="D530">
            <v>3.6699999999999997E-2</v>
          </cell>
          <cell r="E530">
            <v>4.0899999999999999E-2</v>
          </cell>
          <cell r="F530">
            <v>4.41E-2</v>
          </cell>
          <cell r="G530">
            <v>4.8499999999999995E-2</v>
          </cell>
        </row>
        <row r="531">
          <cell r="A531">
            <v>37448</v>
          </cell>
          <cell r="B531">
            <v>2.16</v>
          </cell>
          <cell r="C531">
            <v>2.93</v>
          </cell>
          <cell r="D531">
            <v>3.5299999999999998E-2</v>
          </cell>
          <cell r="E531">
            <v>3.95E-2</v>
          </cell>
          <cell r="F531">
            <v>4.2699999999999995E-2</v>
          </cell>
          <cell r="G531">
            <v>4.7100000000000003E-2</v>
          </cell>
        </row>
        <row r="532">
          <cell r="A532">
            <v>37449</v>
          </cell>
          <cell r="B532">
            <v>2.15</v>
          </cell>
          <cell r="C532">
            <v>2.95</v>
          </cell>
          <cell r="D532">
            <v>3.56E-2</v>
          </cell>
          <cell r="E532">
            <v>3.9900000000000005E-2</v>
          </cell>
          <cell r="F532">
            <v>4.3099999999999999E-2</v>
          </cell>
          <cell r="G532">
            <v>4.7500000000000001E-2</v>
          </cell>
        </row>
        <row r="533">
          <cell r="A533">
            <v>37452</v>
          </cell>
          <cell r="B533">
            <v>2.1</v>
          </cell>
          <cell r="C533">
            <v>2.87</v>
          </cell>
          <cell r="D533">
            <v>3.4799999999999998E-2</v>
          </cell>
          <cell r="E533">
            <v>3.9100000000000003E-2</v>
          </cell>
          <cell r="F533">
            <v>4.24E-2</v>
          </cell>
          <cell r="G533">
            <v>4.6799999999999994E-2</v>
          </cell>
        </row>
        <row r="534">
          <cell r="A534">
            <v>37453</v>
          </cell>
          <cell r="B534">
            <v>2.15</v>
          </cell>
          <cell r="C534">
            <v>2.96</v>
          </cell>
          <cell r="D534">
            <v>3.5900000000000001E-2</v>
          </cell>
          <cell r="E534">
            <v>4.0300000000000002E-2</v>
          </cell>
          <cell r="F534">
            <v>4.36E-2</v>
          </cell>
          <cell r="G534">
            <v>4.8099999999999997E-2</v>
          </cell>
        </row>
        <row r="535">
          <cell r="A535">
            <v>37454</v>
          </cell>
          <cell r="B535">
            <v>2.19</v>
          </cell>
          <cell r="C535">
            <v>3.02</v>
          </cell>
          <cell r="D535">
            <v>3.6499999999999998E-2</v>
          </cell>
          <cell r="E535">
            <v>4.0800000000000003E-2</v>
          </cell>
          <cell r="F535">
            <v>4.41E-2</v>
          </cell>
          <cell r="G535">
            <v>4.8499999999999995E-2</v>
          </cell>
        </row>
        <row r="536">
          <cell r="A536">
            <v>37455</v>
          </cell>
          <cell r="B536">
            <v>2.17</v>
          </cell>
          <cell r="C536">
            <v>2.97</v>
          </cell>
          <cell r="D536">
            <v>3.5900000000000001E-2</v>
          </cell>
          <cell r="E536">
            <v>4.0199999999999993E-2</v>
          </cell>
          <cell r="F536">
            <v>4.3499999999999997E-2</v>
          </cell>
          <cell r="G536">
            <v>4.8000000000000001E-2</v>
          </cell>
        </row>
        <row r="537">
          <cell r="A537">
            <v>37456</v>
          </cell>
          <cell r="B537">
            <v>2.12</v>
          </cell>
          <cell r="C537">
            <v>2.88</v>
          </cell>
          <cell r="D537">
            <v>3.5000000000000003E-2</v>
          </cell>
          <cell r="E537">
            <v>3.9199999999999999E-2</v>
          </cell>
          <cell r="F537">
            <v>4.2500000000000003E-2</v>
          </cell>
          <cell r="G537">
            <v>4.7E-2</v>
          </cell>
        </row>
        <row r="538">
          <cell r="A538">
            <v>37459</v>
          </cell>
          <cell r="B538">
            <v>2.09</v>
          </cell>
          <cell r="C538">
            <v>2.84</v>
          </cell>
          <cell r="D538">
            <v>3.44E-2</v>
          </cell>
          <cell r="E538">
            <v>3.8599999999999995E-2</v>
          </cell>
          <cell r="F538">
            <v>4.1799999999999997E-2</v>
          </cell>
          <cell r="G538">
            <v>4.6399999999999997E-2</v>
          </cell>
        </row>
        <row r="539">
          <cell r="A539">
            <v>37460</v>
          </cell>
          <cell r="B539">
            <v>2.0699999999999998</v>
          </cell>
          <cell r="C539">
            <v>2.81</v>
          </cell>
          <cell r="D539">
            <v>3.4000000000000002E-2</v>
          </cell>
          <cell r="E539">
            <v>3.8199999999999998E-2</v>
          </cell>
          <cell r="F539">
            <v>4.1399999999999999E-2</v>
          </cell>
          <cell r="G539">
            <v>4.5999999999999999E-2</v>
          </cell>
        </row>
        <row r="540">
          <cell r="A540">
            <v>37461</v>
          </cell>
          <cell r="B540">
            <v>1.96</v>
          </cell>
          <cell r="C540">
            <v>2.65</v>
          </cell>
          <cell r="D540">
            <v>3.2500000000000001E-2</v>
          </cell>
          <cell r="E540">
            <v>3.6799999999999999E-2</v>
          </cell>
          <cell r="F540">
            <v>0.04</v>
          </cell>
          <cell r="G540">
            <v>4.4699999999999997E-2</v>
          </cell>
        </row>
        <row r="541">
          <cell r="A541">
            <v>37462</v>
          </cell>
          <cell r="B541">
            <v>2.02</v>
          </cell>
          <cell r="C541">
            <v>2.74</v>
          </cell>
          <cell r="D541">
            <v>3.3300000000000003E-2</v>
          </cell>
          <cell r="E541">
            <v>3.7699999999999997E-2</v>
          </cell>
          <cell r="F541">
            <v>4.0999999999999995E-2</v>
          </cell>
          <cell r="G541">
            <v>4.58E-2</v>
          </cell>
        </row>
        <row r="542">
          <cell r="A542">
            <v>37463</v>
          </cell>
          <cell r="B542">
            <v>1.98</v>
          </cell>
          <cell r="C542">
            <v>2.67</v>
          </cell>
          <cell r="D542">
            <v>3.2899999999999999E-2</v>
          </cell>
          <cell r="E542">
            <v>3.7400000000000003E-2</v>
          </cell>
          <cell r="F542">
            <v>4.07E-2</v>
          </cell>
          <cell r="G542">
            <v>4.5700000000000005E-2</v>
          </cell>
        </row>
        <row r="543">
          <cell r="A543">
            <v>37466</v>
          </cell>
          <cell r="B543">
            <v>2.0299999999999998</v>
          </cell>
          <cell r="C543">
            <v>2.75</v>
          </cell>
          <cell r="D543">
            <v>3.3599999999999998E-2</v>
          </cell>
          <cell r="E543">
            <v>3.8100000000000002E-2</v>
          </cell>
          <cell r="F543">
            <v>4.1500000000000002E-2</v>
          </cell>
          <cell r="G543">
            <v>4.6500000000000007E-2</v>
          </cell>
        </row>
        <row r="544">
          <cell r="A544">
            <v>37467</v>
          </cell>
          <cell r="B544">
            <v>2.0699999999999998</v>
          </cell>
          <cell r="C544">
            <v>2.81</v>
          </cell>
          <cell r="D544">
            <v>3.4300000000000004E-2</v>
          </cell>
          <cell r="E544">
            <v>3.8900000000000004E-2</v>
          </cell>
          <cell r="F544">
            <v>4.24E-2</v>
          </cell>
          <cell r="G544">
            <v>4.7300000000000002E-2</v>
          </cell>
        </row>
        <row r="545">
          <cell r="A545">
            <v>37468</v>
          </cell>
          <cell r="B545">
            <v>2.0299999999999998</v>
          </cell>
          <cell r="C545">
            <v>2.73</v>
          </cell>
          <cell r="D545">
            <v>3.3700000000000001E-2</v>
          </cell>
          <cell r="E545">
            <v>3.8300000000000001E-2</v>
          </cell>
          <cell r="F545">
            <v>4.1700000000000001E-2</v>
          </cell>
          <cell r="G545">
            <v>4.6799999999999994E-2</v>
          </cell>
        </row>
        <row r="546">
          <cell r="A546">
            <v>37469</v>
          </cell>
          <cell r="B546">
            <v>1.93</v>
          </cell>
          <cell r="C546">
            <v>2.58</v>
          </cell>
          <cell r="D546">
            <v>3.2199999999999999E-2</v>
          </cell>
          <cell r="E546">
            <v>3.6900000000000002E-2</v>
          </cell>
          <cell r="F546">
            <v>4.0399999999999998E-2</v>
          </cell>
          <cell r="G546">
            <v>4.5599999999999995E-2</v>
          </cell>
        </row>
        <row r="547">
          <cell r="A547">
            <v>37470</v>
          </cell>
          <cell r="B547">
            <v>1.9</v>
          </cell>
          <cell r="C547">
            <v>2.54</v>
          </cell>
          <cell r="D547">
            <v>3.1699999999999999E-2</v>
          </cell>
          <cell r="E547">
            <v>3.6400000000000002E-2</v>
          </cell>
          <cell r="F547">
            <v>0.04</v>
          </cell>
          <cell r="G547">
            <v>4.5199999999999997E-2</v>
          </cell>
        </row>
        <row r="548">
          <cell r="A548">
            <v>37473</v>
          </cell>
          <cell r="B548">
            <v>1.81</v>
          </cell>
          <cell r="C548">
            <v>2.4</v>
          </cell>
          <cell r="D548">
            <v>3.0299999999999997E-2</v>
          </cell>
          <cell r="E548">
            <v>3.5099999999999999E-2</v>
          </cell>
          <cell r="F548">
            <v>3.8699999999999998E-2</v>
          </cell>
          <cell r="G548">
            <v>4.41E-2</v>
          </cell>
        </row>
        <row r="549">
          <cell r="A549">
            <v>37474</v>
          </cell>
          <cell r="B549">
            <v>1.84</v>
          </cell>
          <cell r="C549">
            <v>2.46</v>
          </cell>
          <cell r="D549">
            <v>3.0899999999999997E-2</v>
          </cell>
          <cell r="E549">
            <v>3.5799999999999998E-2</v>
          </cell>
          <cell r="F549">
            <v>3.95E-2</v>
          </cell>
          <cell r="G549">
            <v>4.4800000000000006E-2</v>
          </cell>
        </row>
        <row r="550">
          <cell r="A550">
            <v>37475</v>
          </cell>
          <cell r="B550">
            <v>1.77</v>
          </cell>
          <cell r="C550">
            <v>2.4</v>
          </cell>
          <cell r="D550">
            <v>3.04E-2</v>
          </cell>
          <cell r="E550">
            <v>3.5200000000000002E-2</v>
          </cell>
          <cell r="F550">
            <v>3.8800000000000001E-2</v>
          </cell>
          <cell r="G550">
            <v>4.4299999999999999E-2</v>
          </cell>
        </row>
        <row r="551">
          <cell r="A551">
            <v>37476</v>
          </cell>
          <cell r="B551">
            <v>1.8</v>
          </cell>
          <cell r="C551">
            <v>2.44</v>
          </cell>
          <cell r="D551">
            <v>3.0600000000000002E-2</v>
          </cell>
          <cell r="E551">
            <v>3.5299999999999998E-2</v>
          </cell>
          <cell r="F551">
            <v>3.9E-2</v>
          </cell>
          <cell r="G551">
            <v>4.4400000000000002E-2</v>
          </cell>
        </row>
        <row r="552">
          <cell r="A552">
            <v>37477</v>
          </cell>
          <cell r="B552">
            <v>1.85</v>
          </cell>
          <cell r="C552">
            <v>2.4900000000000002</v>
          </cell>
          <cell r="D552">
            <v>3.0800000000000001E-2</v>
          </cell>
          <cell r="E552">
            <v>3.5299999999999998E-2</v>
          </cell>
          <cell r="F552">
            <v>3.8800000000000001E-2</v>
          </cell>
          <cell r="G552">
            <v>4.41E-2</v>
          </cell>
        </row>
        <row r="553">
          <cell r="A553">
            <v>37480</v>
          </cell>
          <cell r="B553">
            <v>1.86</v>
          </cell>
          <cell r="C553">
            <v>2.5</v>
          </cell>
          <cell r="D553">
            <v>3.0699999999999998E-2</v>
          </cell>
          <cell r="E553">
            <v>3.49E-2</v>
          </cell>
          <cell r="F553">
            <v>3.8300000000000001E-2</v>
          </cell>
          <cell r="G553">
            <v>4.3299999999999998E-2</v>
          </cell>
        </row>
        <row r="554">
          <cell r="A554">
            <v>37481</v>
          </cell>
          <cell r="B554">
            <v>1.85</v>
          </cell>
          <cell r="C554">
            <v>2.4700000000000002</v>
          </cell>
          <cell r="D554">
            <v>3.0299999999999997E-2</v>
          </cell>
          <cell r="E554">
            <v>3.4599999999999999E-2</v>
          </cell>
          <cell r="F554">
            <v>3.7900000000000003E-2</v>
          </cell>
          <cell r="G554">
            <v>4.2999999999999997E-2</v>
          </cell>
        </row>
        <row r="555">
          <cell r="A555">
            <v>37482</v>
          </cell>
          <cell r="B555">
            <v>1.77</v>
          </cell>
          <cell r="C555">
            <v>2.35</v>
          </cell>
          <cell r="D555">
            <v>2.8900000000000002E-2</v>
          </cell>
          <cell r="E555">
            <v>3.3099999999999997E-2</v>
          </cell>
          <cell r="F555">
            <v>3.6400000000000002E-2</v>
          </cell>
          <cell r="G555">
            <v>4.1299999999999996E-2</v>
          </cell>
        </row>
        <row r="556">
          <cell r="A556">
            <v>37483</v>
          </cell>
          <cell r="B556">
            <v>1.96</v>
          </cell>
          <cell r="C556">
            <v>2.6</v>
          </cell>
          <cell r="D556">
            <v>3.15E-2</v>
          </cell>
          <cell r="E556">
            <v>3.5699999999999996E-2</v>
          </cell>
          <cell r="F556">
            <v>3.9100000000000003E-2</v>
          </cell>
          <cell r="G556">
            <v>4.3700000000000003E-2</v>
          </cell>
        </row>
        <row r="557">
          <cell r="A557">
            <v>37484</v>
          </cell>
          <cell r="B557">
            <v>1.95</v>
          </cell>
          <cell r="C557">
            <v>2.61</v>
          </cell>
          <cell r="D557">
            <v>3.1800000000000002E-2</v>
          </cell>
          <cell r="E557">
            <v>3.61E-2</v>
          </cell>
          <cell r="F557">
            <v>3.95E-2</v>
          </cell>
          <cell r="G557">
            <v>4.4199999999999996E-2</v>
          </cell>
        </row>
        <row r="558">
          <cell r="A558">
            <v>37487</v>
          </cell>
          <cell r="B558">
            <v>1.96</v>
          </cell>
          <cell r="C558">
            <v>2.64</v>
          </cell>
          <cell r="D558">
            <v>3.2099999999999997E-2</v>
          </cell>
          <cell r="E558">
            <v>3.6400000000000002E-2</v>
          </cell>
          <cell r="F558">
            <v>0.04</v>
          </cell>
          <cell r="G558">
            <v>4.4699999999999997E-2</v>
          </cell>
        </row>
        <row r="559">
          <cell r="A559">
            <v>37488</v>
          </cell>
          <cell r="B559">
            <v>1.9</v>
          </cell>
          <cell r="C559">
            <v>2.54</v>
          </cell>
          <cell r="D559">
            <v>3.1E-2</v>
          </cell>
          <cell r="E559">
            <v>3.5400000000000001E-2</v>
          </cell>
          <cell r="F559">
            <v>3.8900000000000004E-2</v>
          </cell>
          <cell r="G559">
            <v>4.3700000000000003E-2</v>
          </cell>
        </row>
        <row r="560">
          <cell r="A560">
            <v>37489</v>
          </cell>
          <cell r="B560">
            <v>1.9</v>
          </cell>
          <cell r="C560">
            <v>2.52</v>
          </cell>
          <cell r="D560">
            <v>3.0600000000000002E-2</v>
          </cell>
          <cell r="E560">
            <v>3.49E-2</v>
          </cell>
          <cell r="F560">
            <v>3.8300000000000001E-2</v>
          </cell>
          <cell r="G560">
            <v>4.3099999999999999E-2</v>
          </cell>
        </row>
        <row r="561">
          <cell r="A561">
            <v>37490</v>
          </cell>
          <cell r="B561">
            <v>1.95</v>
          </cell>
          <cell r="C561">
            <v>2.5499999999999998</v>
          </cell>
          <cell r="D561">
            <v>3.0899999999999997E-2</v>
          </cell>
          <cell r="E561">
            <v>3.5299999999999998E-2</v>
          </cell>
          <cell r="F561">
            <v>3.8800000000000001E-2</v>
          </cell>
          <cell r="G561">
            <v>4.3700000000000003E-2</v>
          </cell>
        </row>
        <row r="562">
          <cell r="A562">
            <v>37491</v>
          </cell>
          <cell r="B562">
            <v>1.95</v>
          </cell>
          <cell r="C562">
            <v>2.54</v>
          </cell>
          <cell r="D562">
            <v>3.0800000000000001E-2</v>
          </cell>
          <cell r="E562">
            <v>3.5099999999999999E-2</v>
          </cell>
          <cell r="F562">
            <v>3.85E-2</v>
          </cell>
          <cell r="G562">
            <v>4.3499999999999997E-2</v>
          </cell>
        </row>
        <row r="563">
          <cell r="A563">
            <v>37494</v>
          </cell>
          <cell r="B563">
            <v>1.94</v>
          </cell>
          <cell r="C563">
            <v>2.5099999999999998</v>
          </cell>
          <cell r="D563">
            <v>3.0299999999999997E-2</v>
          </cell>
          <cell r="E563">
            <v>3.4599999999999999E-2</v>
          </cell>
          <cell r="F563">
            <v>4.07E-2</v>
          </cell>
          <cell r="G563">
            <v>4.4600000000000001E-2</v>
          </cell>
        </row>
        <row r="564">
          <cell r="A564">
            <v>37495</v>
          </cell>
          <cell r="B564">
            <v>2</v>
          </cell>
          <cell r="C564">
            <v>2.6</v>
          </cell>
          <cell r="D564">
            <v>3.1099999999999999E-2</v>
          </cell>
          <cell r="E564">
            <v>3.5099999999999999E-2</v>
          </cell>
          <cell r="F564">
            <v>3.85E-2</v>
          </cell>
          <cell r="G564">
            <v>4.3400000000000001E-2</v>
          </cell>
        </row>
        <row r="565">
          <cell r="A565">
            <v>37496</v>
          </cell>
          <cell r="B565">
            <v>1.98</v>
          </cell>
          <cell r="C565">
            <v>2.56</v>
          </cell>
          <cell r="D565">
            <v>3.0699999999999998E-2</v>
          </cell>
          <cell r="E565">
            <v>3.49E-2</v>
          </cell>
          <cell r="F565">
            <v>3.8300000000000001E-2</v>
          </cell>
          <cell r="G565">
            <v>4.3200000000000002E-2</v>
          </cell>
        </row>
        <row r="566">
          <cell r="A566">
            <v>37497</v>
          </cell>
          <cell r="B566">
            <v>1.92</v>
          </cell>
          <cell r="C566">
            <v>2.46</v>
          </cell>
          <cell r="D566">
            <v>2.9600000000000001E-2</v>
          </cell>
          <cell r="E566">
            <v>3.3799999999999997E-2</v>
          </cell>
          <cell r="F566">
            <v>3.7400000000000003E-2</v>
          </cell>
          <cell r="G566">
            <v>4.2300000000000004E-2</v>
          </cell>
        </row>
        <row r="567">
          <cell r="A567">
            <v>37498</v>
          </cell>
          <cell r="B567">
            <v>1.96</v>
          </cell>
          <cell r="C567">
            <v>2.5099999999999998</v>
          </cell>
          <cell r="D567">
            <v>0.03</v>
          </cell>
          <cell r="E567">
            <v>3.4099999999999998E-2</v>
          </cell>
          <cell r="F567">
            <v>3.7499999999999999E-2</v>
          </cell>
          <cell r="G567">
            <v>4.2500000000000003E-2</v>
          </cell>
        </row>
        <row r="568">
          <cell r="A568">
            <v>37501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A569">
            <v>37502</v>
          </cell>
          <cell r="B569">
            <v>1.82</v>
          </cell>
          <cell r="C569">
            <v>2.34</v>
          </cell>
          <cell r="D569">
            <v>2.8199999999999999E-2</v>
          </cell>
          <cell r="E569">
            <v>3.2199999999999999E-2</v>
          </cell>
          <cell r="F569">
            <v>3.56E-2</v>
          </cell>
          <cell r="G569">
            <v>4.0599999999999997E-2</v>
          </cell>
        </row>
        <row r="570">
          <cell r="A570">
            <v>37503</v>
          </cell>
          <cell r="B570">
            <v>1.81</v>
          </cell>
          <cell r="C570">
            <v>2.31</v>
          </cell>
          <cell r="D570">
            <v>2.81E-2</v>
          </cell>
          <cell r="E570">
            <v>3.2000000000000001E-2</v>
          </cell>
          <cell r="F570">
            <v>3.5299999999999998E-2</v>
          </cell>
          <cell r="G570">
            <v>4.0399999999999998E-2</v>
          </cell>
        </row>
        <row r="571">
          <cell r="A571">
            <v>37504</v>
          </cell>
          <cell r="B571">
            <v>1.81</v>
          </cell>
          <cell r="C571">
            <v>2.33</v>
          </cell>
          <cell r="D571">
            <v>2.8300000000000002E-2</v>
          </cell>
          <cell r="E571">
            <v>3.2199999999999999E-2</v>
          </cell>
          <cell r="F571">
            <v>3.5499999999999997E-2</v>
          </cell>
          <cell r="G571">
            <v>4.0500000000000001E-2</v>
          </cell>
        </row>
        <row r="572">
          <cell r="A572">
            <v>37505</v>
          </cell>
          <cell r="B572">
            <v>1.86</v>
          </cell>
          <cell r="C572">
            <v>2.38</v>
          </cell>
          <cell r="D572">
            <v>2.86E-2</v>
          </cell>
          <cell r="E572">
            <v>3.2500000000000001E-2</v>
          </cell>
          <cell r="F572">
            <v>3.56E-2</v>
          </cell>
          <cell r="G572">
            <v>4.07E-2</v>
          </cell>
        </row>
        <row r="573">
          <cell r="A573">
            <v>37508</v>
          </cell>
          <cell r="B573">
            <v>1.89</v>
          </cell>
          <cell r="C573">
            <v>2.41</v>
          </cell>
          <cell r="D573">
            <v>2.9100000000000001E-2</v>
          </cell>
          <cell r="E573">
            <v>3.3000000000000002E-2</v>
          </cell>
          <cell r="F573">
            <v>3.6200000000000003E-2</v>
          </cell>
          <cell r="G573">
            <v>4.1200000000000001E-2</v>
          </cell>
        </row>
        <row r="574">
          <cell r="A574">
            <v>37509</v>
          </cell>
          <cell r="B574">
            <v>1.97</v>
          </cell>
          <cell r="C574">
            <v>2.54</v>
          </cell>
          <cell r="D574">
            <v>3.0200000000000001E-2</v>
          </cell>
          <cell r="E574">
            <v>3.4000000000000002E-2</v>
          </cell>
          <cell r="F574">
            <v>3.7100000000000001E-2</v>
          </cell>
          <cell r="G574">
            <v>4.2000000000000003E-2</v>
          </cell>
        </row>
        <row r="575">
          <cell r="A575">
            <v>37510</v>
          </cell>
          <cell r="B575">
            <v>2.02</v>
          </cell>
          <cell r="C575">
            <v>2.59</v>
          </cell>
          <cell r="D575">
            <v>3.0699999999999998E-2</v>
          </cell>
          <cell r="E575">
            <v>3.44E-2</v>
          </cell>
          <cell r="F575">
            <v>3.7400000000000003E-2</v>
          </cell>
          <cell r="G575">
            <v>4.2300000000000004E-2</v>
          </cell>
        </row>
        <row r="576">
          <cell r="A576">
            <v>37511</v>
          </cell>
          <cell r="B576">
            <v>1.94</v>
          </cell>
          <cell r="C576">
            <v>2.48</v>
          </cell>
          <cell r="D576">
            <v>2.9500000000000002E-2</v>
          </cell>
          <cell r="E576">
            <v>3.32E-2</v>
          </cell>
          <cell r="F576">
            <v>3.61E-2</v>
          </cell>
          <cell r="G576">
            <v>4.0999999999999995E-2</v>
          </cell>
        </row>
        <row r="577">
          <cell r="A577">
            <v>37512</v>
          </cell>
          <cell r="B577">
            <v>1.93</v>
          </cell>
          <cell r="C577">
            <v>2.4500000000000002</v>
          </cell>
          <cell r="D577">
            <v>2.8999999999999998E-2</v>
          </cell>
          <cell r="E577">
            <v>3.2500000000000001E-2</v>
          </cell>
          <cell r="F577">
            <v>3.5499999999999997E-2</v>
          </cell>
          <cell r="G577">
            <v>4.0399999999999998E-2</v>
          </cell>
        </row>
        <row r="578">
          <cell r="A578">
            <v>37515</v>
          </cell>
          <cell r="B578">
            <v>1.93</v>
          </cell>
          <cell r="C578">
            <v>2.4300000000000002</v>
          </cell>
          <cell r="D578">
            <v>2.87E-2</v>
          </cell>
          <cell r="E578">
            <v>3.2199999999999999E-2</v>
          </cell>
          <cell r="F578">
            <v>3.5099999999999999E-2</v>
          </cell>
          <cell r="G578">
            <v>3.9900000000000005E-2</v>
          </cell>
        </row>
        <row r="579">
          <cell r="A579">
            <v>37516</v>
          </cell>
          <cell r="B579">
            <v>1.96</v>
          </cell>
          <cell r="C579">
            <v>2.4700000000000002</v>
          </cell>
          <cell r="D579">
            <v>2.9100000000000001E-2</v>
          </cell>
          <cell r="E579">
            <v>3.2500000000000001E-2</v>
          </cell>
          <cell r="F579">
            <v>3.5400000000000001E-2</v>
          </cell>
          <cell r="G579">
            <v>4.0099999999999997E-2</v>
          </cell>
        </row>
        <row r="580">
          <cell r="A580">
            <v>37517</v>
          </cell>
          <cell r="B580">
            <v>1.9</v>
          </cell>
          <cell r="C580">
            <v>2.39</v>
          </cell>
          <cell r="D580">
            <v>2.8300000000000002E-2</v>
          </cell>
          <cell r="E580">
            <v>3.1699999999999999E-2</v>
          </cell>
          <cell r="F580">
            <v>3.4700000000000002E-2</v>
          </cell>
          <cell r="G580">
            <v>3.9399999999999998E-2</v>
          </cell>
        </row>
        <row r="581">
          <cell r="A581">
            <v>37518</v>
          </cell>
          <cell r="B581">
            <v>1.86</v>
          </cell>
          <cell r="C581">
            <v>2.34</v>
          </cell>
          <cell r="D581">
            <v>2.7699999999999999E-2</v>
          </cell>
          <cell r="E581">
            <v>3.1200000000000002E-2</v>
          </cell>
          <cell r="F581">
            <v>3.4099999999999998E-2</v>
          </cell>
          <cell r="G581">
            <v>3.8900000000000004E-2</v>
          </cell>
        </row>
        <row r="582">
          <cell r="A582">
            <v>37519</v>
          </cell>
          <cell r="B582">
            <v>1.85</v>
          </cell>
          <cell r="C582">
            <v>2.35</v>
          </cell>
          <cell r="D582">
            <v>2.7900000000000001E-2</v>
          </cell>
          <cell r="E582">
            <v>3.1400000000000004E-2</v>
          </cell>
          <cell r="F582">
            <v>3.4300000000000004E-2</v>
          </cell>
          <cell r="G582">
            <v>3.9100000000000003E-2</v>
          </cell>
        </row>
        <row r="583">
          <cell r="A583">
            <v>37522</v>
          </cell>
          <cell r="B583">
            <v>1.81</v>
          </cell>
          <cell r="C583">
            <v>2.33</v>
          </cell>
          <cell r="D583">
            <v>2.76E-2</v>
          </cell>
          <cell r="E583">
            <v>3.1E-2</v>
          </cell>
          <cell r="F583">
            <v>3.3799999999999997E-2</v>
          </cell>
          <cell r="G583">
            <v>3.8599999999999995E-2</v>
          </cell>
        </row>
        <row r="584">
          <cell r="A584">
            <v>37523</v>
          </cell>
          <cell r="B584">
            <v>1.78</v>
          </cell>
          <cell r="C584">
            <v>2.2999999999999998</v>
          </cell>
          <cell r="D584">
            <v>2.7400000000000001E-2</v>
          </cell>
          <cell r="E584">
            <v>3.0800000000000001E-2</v>
          </cell>
          <cell r="F584">
            <v>3.3599999999999998E-2</v>
          </cell>
          <cell r="G584">
            <v>3.8399999999999997E-2</v>
          </cell>
        </row>
        <row r="585">
          <cell r="A585">
            <v>37524</v>
          </cell>
          <cell r="B585">
            <v>1.79</v>
          </cell>
          <cell r="C585">
            <v>2.3199999999999998</v>
          </cell>
          <cell r="D585">
            <v>2.76E-2</v>
          </cell>
          <cell r="E585">
            <v>3.1E-2</v>
          </cell>
          <cell r="F585">
            <v>3.3799999999999997E-2</v>
          </cell>
          <cell r="G585">
            <v>3.8599999999999995E-2</v>
          </cell>
        </row>
        <row r="586">
          <cell r="A586">
            <v>37525</v>
          </cell>
          <cell r="B586">
            <v>1.84</v>
          </cell>
          <cell r="C586">
            <v>2.38</v>
          </cell>
          <cell r="D586">
            <v>2.8500000000000001E-2</v>
          </cell>
          <cell r="E586">
            <v>3.2099999999999997E-2</v>
          </cell>
          <cell r="F586">
            <v>3.5099999999999999E-2</v>
          </cell>
          <cell r="G586">
            <v>0.04</v>
          </cell>
        </row>
        <row r="587">
          <cell r="A587">
            <v>37526</v>
          </cell>
          <cell r="B587">
            <v>1.8</v>
          </cell>
          <cell r="C587">
            <v>2.31</v>
          </cell>
          <cell r="D587">
            <v>2.7799999999999998E-2</v>
          </cell>
          <cell r="E587">
            <v>3.1300000000000001E-2</v>
          </cell>
          <cell r="F587">
            <v>3.4300000000000004E-2</v>
          </cell>
          <cell r="G587">
            <v>3.9199999999999999E-2</v>
          </cell>
        </row>
        <row r="588">
          <cell r="A588">
            <v>37529</v>
          </cell>
          <cell r="B588">
            <v>1.66</v>
          </cell>
          <cell r="C588">
            <v>2.12</v>
          </cell>
          <cell r="D588">
            <v>2.58E-2</v>
          </cell>
          <cell r="E588">
            <v>2.9500000000000002E-2</v>
          </cell>
          <cell r="F588">
            <v>3.2599999999999997E-2</v>
          </cell>
          <cell r="G588">
            <v>3.7699999999999997E-2</v>
          </cell>
        </row>
        <row r="589">
          <cell r="A589">
            <v>37530</v>
          </cell>
          <cell r="B589">
            <v>1.67</v>
          </cell>
          <cell r="C589">
            <v>2.15</v>
          </cell>
          <cell r="D589">
            <v>2.6200000000000001E-2</v>
          </cell>
          <cell r="E589">
            <v>2.9900000000000003E-2</v>
          </cell>
          <cell r="F589">
            <v>3.3099999999999997E-2</v>
          </cell>
          <cell r="G589">
            <v>3.8300000000000001E-2</v>
          </cell>
        </row>
        <row r="590">
          <cell r="A590">
            <v>37531</v>
          </cell>
          <cell r="B590">
            <v>1.71</v>
          </cell>
          <cell r="C590">
            <v>2.1800000000000002</v>
          </cell>
          <cell r="D590">
            <v>2.6600000000000002E-2</v>
          </cell>
          <cell r="E590">
            <v>3.0299999999999997E-2</v>
          </cell>
          <cell r="F590">
            <v>3.3500000000000002E-2</v>
          </cell>
          <cell r="G590">
            <v>3.8599999999999995E-2</v>
          </cell>
        </row>
        <row r="591">
          <cell r="A591">
            <v>37532</v>
          </cell>
          <cell r="B591">
            <v>1.7</v>
          </cell>
          <cell r="C591">
            <v>2.1800000000000002</v>
          </cell>
          <cell r="D591">
            <v>2.6499999999999999E-2</v>
          </cell>
          <cell r="E591">
            <v>3.0299999999999997E-2</v>
          </cell>
          <cell r="F591">
            <v>3.3399999999999999E-2</v>
          </cell>
          <cell r="G591">
            <v>3.85E-2</v>
          </cell>
        </row>
        <row r="592">
          <cell r="A592">
            <v>37533</v>
          </cell>
          <cell r="B592">
            <v>1.77</v>
          </cell>
          <cell r="C592">
            <v>2.23</v>
          </cell>
          <cell r="D592">
            <v>2.7099999999999999E-2</v>
          </cell>
          <cell r="E592">
            <v>3.0800000000000001E-2</v>
          </cell>
          <cell r="F592">
            <v>3.4000000000000002E-2</v>
          </cell>
          <cell r="G592">
            <v>3.9E-2</v>
          </cell>
        </row>
        <row r="593">
          <cell r="A593">
            <v>37536</v>
          </cell>
          <cell r="B593">
            <v>1.73</v>
          </cell>
          <cell r="C593">
            <v>2.1800000000000002</v>
          </cell>
          <cell r="D593">
            <v>2.63E-2</v>
          </cell>
          <cell r="E593">
            <v>0.03</v>
          </cell>
          <cell r="F593">
            <v>3.32E-2</v>
          </cell>
          <cell r="G593">
            <v>3.8300000000000001E-2</v>
          </cell>
        </row>
        <row r="594">
          <cell r="A594">
            <v>37537</v>
          </cell>
          <cell r="B594">
            <v>1.76</v>
          </cell>
          <cell r="C594">
            <v>2.19</v>
          </cell>
          <cell r="D594">
            <v>2.63E-2</v>
          </cell>
          <cell r="E594">
            <v>2.9900000000000003E-2</v>
          </cell>
          <cell r="F594">
            <v>3.2899999999999999E-2</v>
          </cell>
          <cell r="G594">
            <v>3.7999999999999999E-2</v>
          </cell>
        </row>
        <row r="595">
          <cell r="A595">
            <v>37538</v>
          </cell>
          <cell r="B595">
            <v>1.75</v>
          </cell>
          <cell r="C595">
            <v>2.19</v>
          </cell>
          <cell r="D595">
            <v>2.63E-2</v>
          </cell>
          <cell r="E595">
            <v>0.03</v>
          </cell>
          <cell r="F595">
            <v>3.3099999999999997E-2</v>
          </cell>
          <cell r="G595">
            <v>3.8100000000000002E-2</v>
          </cell>
        </row>
        <row r="596">
          <cell r="A596">
            <v>37539</v>
          </cell>
          <cell r="B596">
            <v>1.75</v>
          </cell>
          <cell r="C596">
            <v>2.17</v>
          </cell>
          <cell r="D596">
            <v>2.63E-2</v>
          </cell>
          <cell r="E596">
            <v>0.03</v>
          </cell>
          <cell r="F596">
            <v>3.32E-2</v>
          </cell>
          <cell r="G596">
            <v>3.8300000000000001E-2</v>
          </cell>
        </row>
        <row r="597">
          <cell r="A597">
            <v>37540</v>
          </cell>
          <cell r="B597">
            <v>1.8</v>
          </cell>
          <cell r="C597">
            <v>2.2200000000000002</v>
          </cell>
          <cell r="D597">
            <v>2.6600000000000002E-2</v>
          </cell>
          <cell r="E597">
            <v>3.04E-2</v>
          </cell>
          <cell r="F597">
            <v>3.3599999999999998E-2</v>
          </cell>
          <cell r="G597">
            <v>3.8900000000000004E-2</v>
          </cell>
        </row>
        <row r="598">
          <cell r="A598">
            <v>37543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A599">
            <v>37544</v>
          </cell>
          <cell r="B599">
            <v>1.92</v>
          </cell>
          <cell r="C599">
            <v>2.38</v>
          </cell>
          <cell r="D599">
            <v>2.8300000000000002E-2</v>
          </cell>
          <cell r="E599">
            <v>3.2199999999999999E-2</v>
          </cell>
          <cell r="F599">
            <v>3.5499999999999997E-2</v>
          </cell>
          <cell r="G599">
            <v>4.0800000000000003E-2</v>
          </cell>
        </row>
        <row r="600">
          <cell r="A600">
            <v>37545</v>
          </cell>
          <cell r="B600">
            <v>1.94</v>
          </cell>
          <cell r="C600">
            <v>2.44</v>
          </cell>
          <cell r="D600">
            <v>2.92E-2</v>
          </cell>
          <cell r="E600">
            <v>3.32E-2</v>
          </cell>
          <cell r="F600">
            <v>3.6699999999999997E-2</v>
          </cell>
          <cell r="G600">
            <v>4.1799999999999997E-2</v>
          </cell>
        </row>
        <row r="601">
          <cell r="A601">
            <v>37546</v>
          </cell>
          <cell r="B601">
            <v>1.98</v>
          </cell>
          <cell r="C601">
            <v>2.52</v>
          </cell>
          <cell r="D601">
            <v>3.0200000000000001E-2</v>
          </cell>
          <cell r="E601">
            <v>3.4200000000000001E-2</v>
          </cell>
          <cell r="F601">
            <v>3.7699999999999997E-2</v>
          </cell>
          <cell r="G601">
            <v>4.2800000000000005E-2</v>
          </cell>
        </row>
        <row r="602">
          <cell r="A602">
            <v>37547</v>
          </cell>
          <cell r="B602">
            <v>1.99</v>
          </cell>
          <cell r="C602">
            <v>2.58</v>
          </cell>
          <cell r="D602">
            <v>3.1E-2</v>
          </cell>
          <cell r="E602">
            <v>3.5200000000000002E-2</v>
          </cell>
          <cell r="F602">
            <v>3.8699999999999998E-2</v>
          </cell>
          <cell r="G602">
            <v>4.3899999999999995E-2</v>
          </cell>
        </row>
        <row r="603">
          <cell r="A603">
            <v>37550</v>
          </cell>
          <cell r="B603">
            <v>1.98</v>
          </cell>
          <cell r="C603">
            <v>2.56</v>
          </cell>
          <cell r="D603">
            <v>3.0600000000000002E-2</v>
          </cell>
          <cell r="E603">
            <v>3.4700000000000002E-2</v>
          </cell>
          <cell r="F603">
            <v>3.7999999999999999E-2</v>
          </cell>
          <cell r="G603">
            <v>4.3200000000000002E-2</v>
          </cell>
        </row>
        <row r="604">
          <cell r="A604">
            <v>37551</v>
          </cell>
          <cell r="B604">
            <v>2.02</v>
          </cell>
          <cell r="C604">
            <v>2.63</v>
          </cell>
          <cell r="D604">
            <v>3.15E-2</v>
          </cell>
          <cell r="E604">
            <v>3.5400000000000001E-2</v>
          </cell>
          <cell r="F604">
            <v>3.8800000000000001E-2</v>
          </cell>
          <cell r="G604">
            <v>4.3899999999999995E-2</v>
          </cell>
        </row>
        <row r="605">
          <cell r="A605">
            <v>37552</v>
          </cell>
          <cell r="B605">
            <v>1.96</v>
          </cell>
          <cell r="C605">
            <v>2.56</v>
          </cell>
          <cell r="D605">
            <v>3.0800000000000001E-2</v>
          </cell>
          <cell r="E605">
            <v>3.49E-2</v>
          </cell>
          <cell r="F605">
            <v>3.8199999999999998E-2</v>
          </cell>
          <cell r="G605">
            <v>4.3400000000000001E-2</v>
          </cell>
        </row>
        <row r="606">
          <cell r="A606">
            <v>37553</v>
          </cell>
          <cell r="B606">
            <v>1.95</v>
          </cell>
          <cell r="C606">
            <v>2.54</v>
          </cell>
          <cell r="D606">
            <v>3.0800000000000001E-2</v>
          </cell>
          <cell r="E606">
            <v>3.5000000000000003E-2</v>
          </cell>
          <cell r="F606">
            <v>3.8399999999999997E-2</v>
          </cell>
          <cell r="G606">
            <v>4.3499999999999997E-2</v>
          </cell>
        </row>
        <row r="607">
          <cell r="A607">
            <v>37554</v>
          </cell>
          <cell r="B607">
            <v>1.88</v>
          </cell>
          <cell r="C607">
            <v>2.42</v>
          </cell>
          <cell r="D607">
            <v>2.9500000000000002E-2</v>
          </cell>
          <cell r="E607">
            <v>3.3500000000000002E-2</v>
          </cell>
          <cell r="F607">
            <v>3.6799999999999999E-2</v>
          </cell>
          <cell r="G607">
            <v>4.2000000000000003E-2</v>
          </cell>
        </row>
        <row r="608">
          <cell r="A608">
            <v>37557</v>
          </cell>
          <cell r="B608">
            <v>1.74</v>
          </cell>
          <cell r="C608">
            <v>2.2799999999999998</v>
          </cell>
          <cell r="D608">
            <v>2.81E-2</v>
          </cell>
          <cell r="E608">
            <v>3.2199999999999999E-2</v>
          </cell>
          <cell r="F608">
            <v>3.5699999999999996E-2</v>
          </cell>
          <cell r="G608">
            <v>4.1200000000000001E-2</v>
          </cell>
        </row>
        <row r="609">
          <cell r="A609">
            <v>37558</v>
          </cell>
          <cell r="B609">
            <v>1.65</v>
          </cell>
          <cell r="C609">
            <v>2.13</v>
          </cell>
          <cell r="D609">
            <v>2.6499999999999999E-2</v>
          </cell>
          <cell r="E609">
            <v>3.0499999999999999E-2</v>
          </cell>
          <cell r="F609">
            <v>3.3799999999999997E-2</v>
          </cell>
          <cell r="G609">
            <v>3.9300000000000002E-2</v>
          </cell>
        </row>
        <row r="610">
          <cell r="A610">
            <v>37559</v>
          </cell>
          <cell r="B610">
            <v>1.67</v>
          </cell>
          <cell r="C610">
            <v>2.19</v>
          </cell>
          <cell r="D610">
            <v>2.7099999999999999E-2</v>
          </cell>
          <cell r="E610">
            <v>3.1200000000000002E-2</v>
          </cell>
          <cell r="F610">
            <v>3.4599999999999999E-2</v>
          </cell>
          <cell r="G610">
            <v>4.0099999999999997E-2</v>
          </cell>
        </row>
        <row r="611">
          <cell r="A611">
            <v>37560</v>
          </cell>
          <cell r="B611">
            <v>1.62</v>
          </cell>
          <cell r="C611">
            <v>2.11</v>
          </cell>
          <cell r="D611">
            <v>2.6200000000000001E-2</v>
          </cell>
          <cell r="E611">
            <v>3.04E-2</v>
          </cell>
          <cell r="F611">
            <v>3.3799999999999997E-2</v>
          </cell>
          <cell r="G611">
            <v>3.9399999999999998E-2</v>
          </cell>
        </row>
        <row r="612">
          <cell r="A612">
            <v>37561</v>
          </cell>
          <cell r="B612">
            <v>1.64</v>
          </cell>
          <cell r="C612">
            <v>2.17</v>
          </cell>
          <cell r="D612">
            <v>2.69E-2</v>
          </cell>
          <cell r="E612">
            <v>3.1099999999999999E-2</v>
          </cell>
          <cell r="F612">
            <v>3.4599999999999999E-2</v>
          </cell>
          <cell r="G612">
            <v>4.0399999999999998E-2</v>
          </cell>
        </row>
        <row r="613">
          <cell r="A613">
            <v>37564</v>
          </cell>
          <cell r="B613">
            <v>1.64</v>
          </cell>
          <cell r="C613">
            <v>2.1800000000000002</v>
          </cell>
          <cell r="D613">
            <v>2.7200000000000002E-2</v>
          </cell>
          <cell r="E613">
            <v>3.15E-2</v>
          </cell>
          <cell r="F613">
            <v>3.5099999999999999E-2</v>
          </cell>
          <cell r="G613">
            <v>4.07E-2</v>
          </cell>
        </row>
        <row r="614">
          <cell r="A614">
            <v>37565</v>
          </cell>
          <cell r="B614">
            <v>1.63</v>
          </cell>
          <cell r="C614">
            <v>2.19</v>
          </cell>
          <cell r="D614">
            <v>2.7300000000000001E-2</v>
          </cell>
          <cell r="E614">
            <v>3.1699999999999999E-2</v>
          </cell>
          <cell r="F614">
            <v>3.5299999999999998E-2</v>
          </cell>
          <cell r="G614">
            <v>4.0800000000000003E-2</v>
          </cell>
        </row>
        <row r="615">
          <cell r="A615">
            <v>37566</v>
          </cell>
          <cell r="B615">
            <v>1.63</v>
          </cell>
          <cell r="C615">
            <v>2.2000000000000002</v>
          </cell>
          <cell r="D615">
            <v>2.7400000000000001E-2</v>
          </cell>
          <cell r="E615">
            <v>3.1699999999999999E-2</v>
          </cell>
          <cell r="F615">
            <v>3.5400000000000001E-2</v>
          </cell>
          <cell r="G615">
            <v>4.0800000000000003E-2</v>
          </cell>
        </row>
        <row r="616">
          <cell r="A616">
            <v>37567</v>
          </cell>
          <cell r="B616">
            <v>1.56</v>
          </cell>
          <cell r="C616">
            <v>2.1800000000000002</v>
          </cell>
          <cell r="D616">
            <v>2.69E-2</v>
          </cell>
          <cell r="E616">
            <v>3.0699999999999998E-2</v>
          </cell>
          <cell r="F616">
            <v>3.3799999999999997E-2</v>
          </cell>
          <cell r="G616">
            <v>3.9E-2</v>
          </cell>
        </row>
        <row r="617">
          <cell r="A617">
            <v>37568</v>
          </cell>
          <cell r="B617">
            <v>1.56</v>
          </cell>
          <cell r="C617">
            <v>2.16</v>
          </cell>
          <cell r="D617">
            <v>2.6600000000000002E-2</v>
          </cell>
          <cell r="E617">
            <v>3.0200000000000001E-2</v>
          </cell>
          <cell r="F617">
            <v>3.3300000000000003E-2</v>
          </cell>
          <cell r="G617">
            <v>3.8199999999999998E-2</v>
          </cell>
        </row>
        <row r="618">
          <cell r="A618">
            <v>37571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>
            <v>37572</v>
          </cell>
          <cell r="B619">
            <v>1.54</v>
          </cell>
          <cell r="C619">
            <v>2.12</v>
          </cell>
          <cell r="D619">
            <v>2.6200000000000001E-2</v>
          </cell>
          <cell r="E619">
            <v>0.03</v>
          </cell>
          <cell r="F619">
            <v>3.3000000000000002E-2</v>
          </cell>
          <cell r="G619">
            <v>3.8100000000000002E-2</v>
          </cell>
        </row>
        <row r="620">
          <cell r="A620">
            <v>37573</v>
          </cell>
          <cell r="B620">
            <v>1.55</v>
          </cell>
          <cell r="C620">
            <v>2.1</v>
          </cell>
          <cell r="D620">
            <v>2.6099999999999998E-2</v>
          </cell>
          <cell r="E620">
            <v>0.03</v>
          </cell>
          <cell r="F620">
            <v>3.32E-2</v>
          </cell>
          <cell r="G620">
            <v>3.8399999999999997E-2</v>
          </cell>
        </row>
        <row r="621">
          <cell r="A621">
            <v>37574</v>
          </cell>
          <cell r="B621">
            <v>1.6</v>
          </cell>
          <cell r="C621">
            <v>2.19</v>
          </cell>
          <cell r="D621">
            <v>2.7000000000000003E-2</v>
          </cell>
          <cell r="E621">
            <v>3.1E-2</v>
          </cell>
          <cell r="F621">
            <v>3.4200000000000001E-2</v>
          </cell>
          <cell r="G621">
            <v>3.95E-2</v>
          </cell>
        </row>
        <row r="622">
          <cell r="A622">
            <v>37575</v>
          </cell>
          <cell r="B622">
            <v>1.65</v>
          </cell>
          <cell r="C622">
            <v>2.2799999999999998</v>
          </cell>
          <cell r="D622">
            <v>2.8199999999999999E-2</v>
          </cell>
          <cell r="E622">
            <v>3.2199999999999999E-2</v>
          </cell>
          <cell r="F622">
            <v>3.5499999999999997E-2</v>
          </cell>
          <cell r="G622">
            <v>4.07E-2</v>
          </cell>
        </row>
        <row r="623">
          <cell r="A623">
            <v>37578</v>
          </cell>
          <cell r="B623">
            <v>1.65</v>
          </cell>
          <cell r="C623">
            <v>2.2799999999999998</v>
          </cell>
          <cell r="D623">
            <v>2.81E-2</v>
          </cell>
          <cell r="E623">
            <v>3.2000000000000001E-2</v>
          </cell>
          <cell r="F623">
            <v>3.5299999999999998E-2</v>
          </cell>
          <cell r="G623">
            <v>4.0399999999999998E-2</v>
          </cell>
        </row>
        <row r="624">
          <cell r="A624">
            <v>37579</v>
          </cell>
          <cell r="B624">
            <v>1.62</v>
          </cell>
          <cell r="C624">
            <v>2.2200000000000002</v>
          </cell>
          <cell r="D624">
            <v>2.7300000000000001E-2</v>
          </cell>
          <cell r="E624">
            <v>3.1099999999999999E-2</v>
          </cell>
          <cell r="F624">
            <v>3.4300000000000004E-2</v>
          </cell>
          <cell r="G624">
            <v>3.9300000000000002E-2</v>
          </cell>
        </row>
        <row r="625">
          <cell r="A625">
            <v>37580</v>
          </cell>
          <cell r="B625">
            <v>1.62</v>
          </cell>
          <cell r="C625">
            <v>2.23</v>
          </cell>
          <cell r="D625">
            <v>2.7400000000000001E-2</v>
          </cell>
          <cell r="E625">
            <v>3.1300000000000001E-2</v>
          </cell>
          <cell r="F625">
            <v>3.4500000000000003E-2</v>
          </cell>
          <cell r="G625">
            <v>3.95E-2</v>
          </cell>
        </row>
        <row r="626">
          <cell r="A626">
            <v>37581</v>
          </cell>
          <cell r="B626">
            <v>1.72</v>
          </cell>
          <cell r="C626">
            <v>2.41</v>
          </cell>
          <cell r="D626">
            <v>2.9500000000000002E-2</v>
          </cell>
          <cell r="E626">
            <v>3.3599999999999998E-2</v>
          </cell>
          <cell r="F626">
            <v>3.7000000000000005E-2</v>
          </cell>
          <cell r="G626">
            <v>4.1799999999999997E-2</v>
          </cell>
        </row>
        <row r="627">
          <cell r="A627">
            <v>37582</v>
          </cell>
          <cell r="B627">
            <v>1.72</v>
          </cell>
          <cell r="C627">
            <v>2.4300000000000002</v>
          </cell>
          <cell r="D627">
            <v>2.98E-2</v>
          </cell>
          <cell r="E627">
            <v>3.3700000000000001E-2</v>
          </cell>
          <cell r="F627">
            <v>3.6900000000000002E-2</v>
          </cell>
          <cell r="G627">
            <v>4.1799999999999997E-2</v>
          </cell>
        </row>
        <row r="628">
          <cell r="A628">
            <v>37585</v>
          </cell>
          <cell r="B628">
            <v>1.72</v>
          </cell>
          <cell r="C628">
            <v>2.4300000000000002</v>
          </cell>
          <cell r="D628">
            <v>2.98E-2</v>
          </cell>
          <cell r="E628">
            <v>3.3700000000000001E-2</v>
          </cell>
          <cell r="F628">
            <v>3.6900000000000002E-2</v>
          </cell>
          <cell r="G628">
            <v>4.1799999999999997E-2</v>
          </cell>
        </row>
        <row r="629">
          <cell r="A629">
            <v>37586</v>
          </cell>
          <cell r="B629">
            <v>1.65</v>
          </cell>
          <cell r="C629">
            <v>2.34</v>
          </cell>
          <cell r="D629">
            <v>2.8999999999999998E-2</v>
          </cell>
          <cell r="E629">
            <v>3.3000000000000002E-2</v>
          </cell>
          <cell r="F629">
            <v>3.61E-2</v>
          </cell>
          <cell r="G629">
            <v>4.0899999999999999E-2</v>
          </cell>
        </row>
        <row r="630">
          <cell r="A630">
            <v>37587</v>
          </cell>
          <cell r="B630">
            <v>1.73</v>
          </cell>
          <cell r="C630">
            <v>2.4500000000000002</v>
          </cell>
          <cell r="D630">
            <v>3.0200000000000001E-2</v>
          </cell>
          <cell r="E630">
            <v>3.4300000000000004E-2</v>
          </cell>
          <cell r="F630">
            <v>3.7499999999999999E-2</v>
          </cell>
          <cell r="G630">
            <v>4.2300000000000004E-2</v>
          </cell>
        </row>
        <row r="631">
          <cell r="A631">
            <v>37588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A632">
            <v>37589</v>
          </cell>
          <cell r="B632">
            <v>1.7</v>
          </cell>
          <cell r="C632">
            <v>2.44</v>
          </cell>
          <cell r="D632">
            <v>3.0200000000000001E-2</v>
          </cell>
          <cell r="E632">
            <v>3.4300000000000004E-2</v>
          </cell>
          <cell r="F632">
            <v>3.7499999999999999E-2</v>
          </cell>
          <cell r="G632">
            <v>4.24E-2</v>
          </cell>
        </row>
        <row r="633">
          <cell r="A633">
            <v>37592</v>
          </cell>
          <cell r="B633">
            <v>1.7</v>
          </cell>
          <cell r="C633">
            <v>2.4300000000000002</v>
          </cell>
          <cell r="D633">
            <v>3.0299999999999997E-2</v>
          </cell>
          <cell r="E633">
            <v>3.4300000000000004E-2</v>
          </cell>
          <cell r="F633">
            <v>3.7499999999999999E-2</v>
          </cell>
          <cell r="G633">
            <v>4.24E-2</v>
          </cell>
        </row>
        <row r="634">
          <cell r="A634">
            <v>37593</v>
          </cell>
          <cell r="B634">
            <v>1.7</v>
          </cell>
          <cell r="C634">
            <v>2.4300000000000002</v>
          </cell>
          <cell r="D634">
            <v>3.0200000000000001E-2</v>
          </cell>
          <cell r="E634">
            <v>3.4200000000000001E-2</v>
          </cell>
          <cell r="F634">
            <v>3.7400000000000003E-2</v>
          </cell>
          <cell r="G634">
            <v>4.2199999999999994E-2</v>
          </cell>
        </row>
        <row r="635">
          <cell r="A635">
            <v>37594</v>
          </cell>
          <cell r="B635">
            <v>1.68</v>
          </cell>
          <cell r="C635">
            <v>2.39</v>
          </cell>
          <cell r="D635">
            <v>2.9700000000000001E-2</v>
          </cell>
          <cell r="E635">
            <v>3.3700000000000001E-2</v>
          </cell>
          <cell r="F635">
            <v>3.6900000000000002E-2</v>
          </cell>
          <cell r="G635">
            <v>4.1799999999999997E-2</v>
          </cell>
        </row>
        <row r="636">
          <cell r="A636">
            <v>37595</v>
          </cell>
          <cell r="B636">
            <v>1.67</v>
          </cell>
          <cell r="C636">
            <v>2.34</v>
          </cell>
          <cell r="D636">
            <v>2.9100000000000001E-2</v>
          </cell>
          <cell r="E636">
            <v>3.3300000000000003E-2</v>
          </cell>
          <cell r="F636">
            <v>3.6400000000000002E-2</v>
          </cell>
          <cell r="G636">
            <v>4.1399999999999999E-2</v>
          </cell>
        </row>
        <row r="637">
          <cell r="A637">
            <v>37596</v>
          </cell>
          <cell r="B637">
            <v>1.62</v>
          </cell>
          <cell r="C637">
            <v>2.27</v>
          </cell>
          <cell r="D637">
            <v>2.8399999999999998E-2</v>
          </cell>
          <cell r="E637">
            <v>3.2500000000000001E-2</v>
          </cell>
          <cell r="F637">
            <v>3.5799999999999998E-2</v>
          </cell>
          <cell r="G637">
            <v>4.0800000000000003E-2</v>
          </cell>
        </row>
        <row r="638">
          <cell r="A638">
            <v>37599</v>
          </cell>
          <cell r="B638">
            <v>1.6</v>
          </cell>
          <cell r="C638">
            <v>2.2200000000000002</v>
          </cell>
          <cell r="D638">
            <v>2.7799999999999998E-2</v>
          </cell>
          <cell r="E638">
            <v>3.1899999999999998E-2</v>
          </cell>
          <cell r="F638">
            <v>3.5200000000000002E-2</v>
          </cell>
          <cell r="G638">
            <v>4.0300000000000002E-2</v>
          </cell>
        </row>
        <row r="639">
          <cell r="A639">
            <v>37600</v>
          </cell>
          <cell r="B639">
            <v>1.6</v>
          </cell>
          <cell r="C639">
            <v>2.2200000000000002</v>
          </cell>
          <cell r="D639">
            <v>2.7699999999999999E-2</v>
          </cell>
          <cell r="E639">
            <v>3.1699999999999999E-2</v>
          </cell>
          <cell r="F639">
            <v>3.49E-2</v>
          </cell>
          <cell r="G639">
            <v>4.0099999999999997E-2</v>
          </cell>
        </row>
        <row r="640">
          <cell r="A640">
            <v>37601</v>
          </cell>
          <cell r="B640">
            <v>1.59</v>
          </cell>
          <cell r="C640">
            <v>2.21</v>
          </cell>
          <cell r="D640">
            <v>2.75E-2</v>
          </cell>
          <cell r="E640">
            <v>3.15E-2</v>
          </cell>
          <cell r="F640">
            <v>3.4599999999999999E-2</v>
          </cell>
          <cell r="G640">
            <v>3.9800000000000002E-2</v>
          </cell>
        </row>
        <row r="641">
          <cell r="A641">
            <v>37602</v>
          </cell>
          <cell r="B641">
            <v>1.59</v>
          </cell>
          <cell r="C641">
            <v>2.2000000000000002</v>
          </cell>
          <cell r="D641">
            <v>2.75E-2</v>
          </cell>
          <cell r="E641">
            <v>3.1600000000000003E-2</v>
          </cell>
          <cell r="F641">
            <v>3.4799999999999998E-2</v>
          </cell>
          <cell r="G641">
            <v>0.04</v>
          </cell>
        </row>
        <row r="642">
          <cell r="A642">
            <v>37603</v>
          </cell>
          <cell r="B642">
            <v>1.57</v>
          </cell>
          <cell r="C642">
            <v>2.1800000000000002</v>
          </cell>
          <cell r="D642">
            <v>2.7300000000000001E-2</v>
          </cell>
          <cell r="E642">
            <v>3.15E-2</v>
          </cell>
          <cell r="F642">
            <v>3.4799999999999998E-2</v>
          </cell>
          <cell r="G642">
            <v>0.04</v>
          </cell>
        </row>
        <row r="643">
          <cell r="A643">
            <v>37606</v>
          </cell>
          <cell r="B643">
            <v>1.59</v>
          </cell>
          <cell r="C643">
            <v>2.2200000000000002</v>
          </cell>
          <cell r="D643">
            <v>2.7699999999999999E-2</v>
          </cell>
          <cell r="E643">
            <v>3.1800000000000002E-2</v>
          </cell>
          <cell r="F643">
            <v>3.5200000000000002E-2</v>
          </cell>
          <cell r="G643">
            <v>4.0399999999999998E-2</v>
          </cell>
        </row>
        <row r="644">
          <cell r="A644">
            <v>37607</v>
          </cell>
          <cell r="B644">
            <v>1.58</v>
          </cell>
          <cell r="C644">
            <v>2.2200000000000002</v>
          </cell>
          <cell r="D644">
            <v>2.7799999999999998E-2</v>
          </cell>
          <cell r="E644">
            <v>3.2000000000000001E-2</v>
          </cell>
          <cell r="F644">
            <v>3.5400000000000001E-2</v>
          </cell>
          <cell r="G644">
            <v>4.07E-2</v>
          </cell>
        </row>
        <row r="645">
          <cell r="A645">
            <v>37608</v>
          </cell>
          <cell r="B645">
            <v>1.53</v>
          </cell>
          <cell r="C645">
            <v>2.12</v>
          </cell>
          <cell r="D645">
            <v>2.69E-2</v>
          </cell>
          <cell r="E645">
            <v>3.1099999999999999E-2</v>
          </cell>
          <cell r="F645">
            <v>3.4500000000000003E-2</v>
          </cell>
          <cell r="G645">
            <v>3.9900000000000005E-2</v>
          </cell>
        </row>
        <row r="646">
          <cell r="A646">
            <v>37609</v>
          </cell>
          <cell r="B646">
            <v>1.52</v>
          </cell>
          <cell r="C646">
            <v>2.11</v>
          </cell>
          <cell r="D646">
            <v>2.6600000000000002E-2</v>
          </cell>
          <cell r="E646">
            <v>3.0699999999999998E-2</v>
          </cell>
          <cell r="F646">
            <v>3.4000000000000002E-2</v>
          </cell>
          <cell r="G646">
            <v>3.9300000000000002E-2</v>
          </cell>
        </row>
        <row r="647">
          <cell r="A647">
            <v>37610</v>
          </cell>
          <cell r="B647">
            <v>1.53</v>
          </cell>
          <cell r="C647">
            <v>2.11</v>
          </cell>
          <cell r="D647">
            <v>2.6600000000000002E-2</v>
          </cell>
          <cell r="E647">
            <v>3.0699999999999998E-2</v>
          </cell>
          <cell r="F647">
            <v>3.4000000000000002E-2</v>
          </cell>
          <cell r="G647">
            <v>3.9199999999999999E-2</v>
          </cell>
        </row>
        <row r="648">
          <cell r="A648">
            <v>37613</v>
          </cell>
          <cell r="B648">
            <v>1.55</v>
          </cell>
          <cell r="C648">
            <v>2.13</v>
          </cell>
          <cell r="D648">
            <v>2.6800000000000001E-2</v>
          </cell>
          <cell r="E648">
            <v>3.0800000000000001E-2</v>
          </cell>
          <cell r="F648">
            <v>3.4099999999999998E-2</v>
          </cell>
          <cell r="G648">
            <v>3.9399999999999998E-2</v>
          </cell>
        </row>
        <row r="649">
          <cell r="A649">
            <v>37614</v>
          </cell>
          <cell r="B649">
            <v>1.49</v>
          </cell>
          <cell r="C649">
            <v>2.0299999999999998</v>
          </cell>
          <cell r="D649">
            <v>2.5699999999999997E-2</v>
          </cell>
          <cell r="E649">
            <v>2.9900000000000003E-2</v>
          </cell>
          <cell r="F649">
            <v>3.3300000000000003E-2</v>
          </cell>
          <cell r="G649">
            <v>3.85E-2</v>
          </cell>
        </row>
        <row r="650">
          <cell r="A650">
            <v>37615</v>
          </cell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>
            <v>37616</v>
          </cell>
          <cell r="B651">
            <v>1.5</v>
          </cell>
          <cell r="C651">
            <v>2.0299999999999998</v>
          </cell>
          <cell r="D651">
            <v>2.58E-2</v>
          </cell>
          <cell r="E651">
            <v>0.03</v>
          </cell>
          <cell r="F651">
            <v>3.3500000000000002E-2</v>
          </cell>
          <cell r="G651">
            <v>3.8800000000000001E-2</v>
          </cell>
        </row>
        <row r="652">
          <cell r="A652">
            <v>37617</v>
          </cell>
          <cell r="B652">
            <v>1.45</v>
          </cell>
          <cell r="C652">
            <v>1.96</v>
          </cell>
          <cell r="D652">
            <v>2.5000000000000001E-2</v>
          </cell>
          <cell r="E652">
            <v>2.92E-2</v>
          </cell>
          <cell r="F652">
            <v>3.27E-2</v>
          </cell>
          <cell r="G652">
            <v>3.7999999999999999E-2</v>
          </cell>
        </row>
        <row r="653">
          <cell r="A653">
            <v>37620</v>
          </cell>
          <cell r="B653">
            <v>1.45</v>
          </cell>
          <cell r="C653">
            <v>1.91</v>
          </cell>
          <cell r="D653">
            <v>2.4399999999999998E-2</v>
          </cell>
          <cell r="E653">
            <v>2.8500000000000001E-2</v>
          </cell>
          <cell r="F653">
            <v>3.1899999999999998E-2</v>
          </cell>
          <cell r="G653">
            <v>3.73E-2</v>
          </cell>
        </row>
        <row r="654">
          <cell r="A654">
            <v>37621</v>
          </cell>
          <cell r="B654">
            <v>1.42</v>
          </cell>
          <cell r="C654">
            <v>1.88</v>
          </cell>
          <cell r="D654">
            <v>2.3900000000000001E-2</v>
          </cell>
          <cell r="E654">
            <v>2.81E-2</v>
          </cell>
          <cell r="F654">
            <v>3.1400000000000004E-2</v>
          </cell>
          <cell r="G654">
            <v>3.6799999999999999E-2</v>
          </cell>
        </row>
        <row r="655">
          <cell r="A655">
            <v>37622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A656">
            <v>37623</v>
          </cell>
          <cell r="B656">
            <v>1.54</v>
          </cell>
          <cell r="C656">
            <v>2.1</v>
          </cell>
          <cell r="D656">
            <v>2.64E-2</v>
          </cell>
          <cell r="E656">
            <v>3.0699999999999998E-2</v>
          </cell>
          <cell r="F656">
            <v>3.4300000000000004E-2</v>
          </cell>
          <cell r="G656">
            <v>3.9599999999999996E-2</v>
          </cell>
        </row>
        <row r="657">
          <cell r="A657">
            <v>37624</v>
          </cell>
          <cell r="B657">
            <v>1.54</v>
          </cell>
          <cell r="C657">
            <v>2.11</v>
          </cell>
          <cell r="D657">
            <v>2.6499999999999999E-2</v>
          </cell>
          <cell r="E657">
            <v>3.0899999999999997E-2</v>
          </cell>
          <cell r="F657">
            <v>3.4500000000000003E-2</v>
          </cell>
          <cell r="G657">
            <v>3.9900000000000005E-2</v>
          </cell>
        </row>
        <row r="658">
          <cell r="A658">
            <v>37627</v>
          </cell>
          <cell r="B658">
            <v>1.56</v>
          </cell>
          <cell r="C658">
            <v>2.15</v>
          </cell>
          <cell r="D658">
            <v>2.69E-2</v>
          </cell>
          <cell r="E658">
            <v>3.1300000000000001E-2</v>
          </cell>
          <cell r="F658">
            <v>3.49E-2</v>
          </cell>
          <cell r="G658">
            <v>4.0199999999999993E-2</v>
          </cell>
        </row>
        <row r="659">
          <cell r="A659">
            <v>37628</v>
          </cell>
          <cell r="B659">
            <v>1.52</v>
          </cell>
          <cell r="C659">
            <v>2.08</v>
          </cell>
          <cell r="D659">
            <v>2.63E-2</v>
          </cell>
          <cell r="E659">
            <v>3.0699999999999998E-2</v>
          </cell>
          <cell r="F659">
            <v>3.44E-2</v>
          </cell>
          <cell r="G659">
            <v>3.9599999999999996E-2</v>
          </cell>
        </row>
        <row r="660">
          <cell r="A660">
            <v>37629</v>
          </cell>
          <cell r="B660">
            <v>1.5</v>
          </cell>
          <cell r="C660">
            <v>2.02</v>
          </cell>
          <cell r="D660">
            <v>2.5699999999999997E-2</v>
          </cell>
          <cell r="E660">
            <v>3.0099999999999998E-2</v>
          </cell>
          <cell r="F660">
            <v>3.3700000000000001E-2</v>
          </cell>
          <cell r="G660">
            <v>3.9E-2</v>
          </cell>
        </row>
        <row r="661">
          <cell r="A661">
            <v>37630</v>
          </cell>
          <cell r="B661">
            <v>1.54</v>
          </cell>
          <cell r="C661">
            <v>2.12</v>
          </cell>
          <cell r="D661">
            <v>2.7099999999999999E-2</v>
          </cell>
          <cell r="E661">
            <v>3.1899999999999998E-2</v>
          </cell>
          <cell r="F661">
            <v>3.5699999999999996E-2</v>
          </cell>
          <cell r="G661">
            <v>4.0899999999999999E-2</v>
          </cell>
        </row>
        <row r="662">
          <cell r="A662">
            <v>37631</v>
          </cell>
          <cell r="B662">
            <v>1.53</v>
          </cell>
          <cell r="C662">
            <v>2.15</v>
          </cell>
          <cell r="D662">
            <v>2.76E-2</v>
          </cell>
          <cell r="E662">
            <v>3.2400000000000005E-2</v>
          </cell>
          <cell r="F662">
            <v>3.6299999999999999E-2</v>
          </cell>
          <cell r="G662">
            <v>4.1500000000000002E-2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EX68"/>
  <sheetViews>
    <sheetView tabSelected="1" zoomScale="125" zoomScaleNormal="125" zoomScalePageLayoutView="125" workbookViewId="0">
      <pane xSplit="2" ySplit="4" topLeftCell="C5" activePane="bottomRight" state="frozen"/>
      <selection activeCell="K141" sqref="K141"/>
      <selection pane="topRight" activeCell="K141" sqref="K141"/>
      <selection pane="bottomLeft" activeCell="K141" sqref="K141"/>
      <selection pane="bottomRight" activeCell="DT60" sqref="DT60"/>
    </sheetView>
  </sheetViews>
  <sheetFormatPr baseColWidth="10" defaultRowHeight="12" x14ac:dyDescent="0"/>
  <cols>
    <col min="1" max="1" width="12.33203125" customWidth="1"/>
    <col min="2" max="2" width="19.83203125" customWidth="1"/>
    <col min="3" max="3" width="13.83203125" customWidth="1"/>
    <col min="4" max="128" width="11" customWidth="1"/>
    <col min="129" max="129" width="12.33203125" customWidth="1"/>
    <col min="130" max="130" width="8" customWidth="1"/>
    <col min="131" max="131" width="21.83203125" style="112" customWidth="1"/>
  </cols>
  <sheetData>
    <row r="1" spans="1:132" ht="24" customHeight="1">
      <c r="A1" s="77" t="s">
        <v>71</v>
      </c>
    </row>
    <row r="2" spans="1:132" ht="17">
      <c r="A2" s="77" t="s">
        <v>91</v>
      </c>
    </row>
    <row r="4" spans="1:132" s="79" customFormat="1" ht="14" thickBot="1">
      <c r="B4" s="146" t="s">
        <v>29</v>
      </c>
      <c r="C4" s="147"/>
      <c r="D4" s="78">
        <v>1</v>
      </c>
      <c r="E4" s="78">
        <v>2</v>
      </c>
      <c r="F4" s="78">
        <v>3</v>
      </c>
      <c r="G4" s="78">
        <v>4</v>
      </c>
      <c r="H4" s="78">
        <v>5</v>
      </c>
      <c r="I4" s="78">
        <v>6</v>
      </c>
      <c r="J4" s="78">
        <v>7</v>
      </c>
      <c r="K4" s="78">
        <v>8</v>
      </c>
      <c r="L4" s="78">
        <v>9</v>
      </c>
      <c r="M4" s="78">
        <v>10</v>
      </c>
      <c r="N4" s="78">
        <v>11</v>
      </c>
      <c r="O4" s="78">
        <v>12</v>
      </c>
      <c r="P4" s="78">
        <v>13</v>
      </c>
      <c r="Q4" s="78">
        <v>14</v>
      </c>
      <c r="R4" s="78">
        <v>15</v>
      </c>
      <c r="S4" s="78">
        <v>16</v>
      </c>
      <c r="T4" s="78">
        <v>17</v>
      </c>
      <c r="U4" s="78">
        <v>18</v>
      </c>
      <c r="V4" s="78">
        <v>19</v>
      </c>
      <c r="W4" s="78">
        <v>20</v>
      </c>
      <c r="X4" s="78">
        <v>21</v>
      </c>
      <c r="Y4" s="78">
        <v>22</v>
      </c>
      <c r="Z4" s="78">
        <v>23</v>
      </c>
      <c r="AA4" s="78">
        <v>24</v>
      </c>
      <c r="AB4" s="78">
        <v>25</v>
      </c>
      <c r="AC4" s="78">
        <v>26</v>
      </c>
      <c r="AD4" s="78">
        <v>27</v>
      </c>
      <c r="AE4" s="78">
        <v>28</v>
      </c>
      <c r="AF4" s="78">
        <v>29</v>
      </c>
      <c r="AG4" s="78">
        <v>30</v>
      </c>
      <c r="AH4" s="78">
        <v>31</v>
      </c>
      <c r="AI4" s="78">
        <v>32</v>
      </c>
      <c r="AJ4" s="78">
        <v>33</v>
      </c>
      <c r="AK4" s="78">
        <v>34</v>
      </c>
      <c r="AL4" s="78">
        <v>35</v>
      </c>
      <c r="AM4" s="78">
        <v>36</v>
      </c>
      <c r="AN4" s="78">
        <v>37</v>
      </c>
      <c r="AO4" s="78">
        <v>38</v>
      </c>
      <c r="AP4" s="78">
        <v>39</v>
      </c>
      <c r="AQ4" s="78">
        <v>40</v>
      </c>
      <c r="AR4" s="78">
        <v>41</v>
      </c>
      <c r="AS4" s="78">
        <v>42</v>
      </c>
      <c r="AT4" s="78">
        <v>43</v>
      </c>
      <c r="AU4" s="78">
        <v>44</v>
      </c>
      <c r="AV4" s="78">
        <v>45</v>
      </c>
      <c r="AW4" s="78">
        <v>46</v>
      </c>
      <c r="AX4" s="78">
        <v>47</v>
      </c>
      <c r="AY4" s="78">
        <v>48</v>
      </c>
      <c r="AZ4" s="78">
        <v>49</v>
      </c>
      <c r="BA4" s="78">
        <v>50</v>
      </c>
      <c r="BB4" s="78">
        <v>51</v>
      </c>
      <c r="BC4" s="78">
        <v>52</v>
      </c>
      <c r="BD4" s="78">
        <v>53</v>
      </c>
      <c r="BE4" s="78">
        <v>54</v>
      </c>
      <c r="BF4" s="78">
        <v>55</v>
      </c>
      <c r="BG4" s="78">
        <v>56</v>
      </c>
      <c r="BH4" s="78">
        <v>57</v>
      </c>
      <c r="BI4" s="78">
        <v>58</v>
      </c>
      <c r="BJ4" s="78">
        <v>59</v>
      </c>
      <c r="BK4" s="78">
        <v>60</v>
      </c>
      <c r="BL4" s="78">
        <v>61</v>
      </c>
      <c r="BM4" s="78">
        <v>62</v>
      </c>
      <c r="BN4" s="78">
        <v>63</v>
      </c>
      <c r="BO4" s="78">
        <v>64</v>
      </c>
      <c r="BP4" s="78">
        <v>65</v>
      </c>
      <c r="BQ4" s="78">
        <v>66</v>
      </c>
      <c r="BR4" s="78">
        <v>67</v>
      </c>
      <c r="BS4" s="78">
        <v>68</v>
      </c>
      <c r="BT4" s="78">
        <v>69</v>
      </c>
      <c r="BU4" s="78">
        <v>70</v>
      </c>
      <c r="BV4" s="78">
        <v>71</v>
      </c>
      <c r="BW4" s="78">
        <v>72</v>
      </c>
      <c r="BX4" s="78">
        <v>73</v>
      </c>
      <c r="BY4" s="78">
        <v>74</v>
      </c>
      <c r="BZ4" s="78">
        <v>75</v>
      </c>
      <c r="CA4" s="78">
        <v>76</v>
      </c>
      <c r="CB4" s="78">
        <v>77</v>
      </c>
      <c r="CC4" s="78">
        <v>78</v>
      </c>
      <c r="CD4" s="78">
        <v>79</v>
      </c>
      <c r="CE4" s="78">
        <v>80</v>
      </c>
      <c r="CF4" s="78">
        <v>81</v>
      </c>
      <c r="CG4" s="78">
        <v>82</v>
      </c>
      <c r="CH4" s="78">
        <v>83</v>
      </c>
      <c r="CI4" s="78">
        <v>84</v>
      </c>
      <c r="CJ4" s="78">
        <v>85</v>
      </c>
      <c r="CK4" s="78">
        <v>86</v>
      </c>
      <c r="CL4" s="78">
        <v>87</v>
      </c>
      <c r="CM4" s="78">
        <v>88</v>
      </c>
      <c r="CN4" s="78">
        <v>89</v>
      </c>
      <c r="CO4" s="78">
        <v>90</v>
      </c>
      <c r="CP4" s="78">
        <v>91</v>
      </c>
      <c r="CQ4" s="78">
        <v>92</v>
      </c>
      <c r="CR4" s="78">
        <v>93</v>
      </c>
      <c r="CS4" s="78">
        <v>94</v>
      </c>
      <c r="CT4" s="78">
        <v>95</v>
      </c>
      <c r="CU4" s="78">
        <v>96</v>
      </c>
      <c r="CV4" s="78">
        <v>97</v>
      </c>
      <c r="CW4" s="78">
        <v>98</v>
      </c>
      <c r="CX4" s="78">
        <v>99</v>
      </c>
      <c r="CY4" s="78">
        <v>100</v>
      </c>
      <c r="CZ4" s="78">
        <v>101</v>
      </c>
      <c r="DA4" s="78">
        <v>102</v>
      </c>
      <c r="DB4" s="78">
        <v>103</v>
      </c>
      <c r="DC4" s="78">
        <v>104</v>
      </c>
      <c r="DD4" s="78">
        <v>105</v>
      </c>
      <c r="DE4" s="78">
        <v>106</v>
      </c>
      <c r="DF4" s="78">
        <v>107</v>
      </c>
      <c r="DG4" s="78">
        <v>108</v>
      </c>
      <c r="DH4" s="78">
        <v>109</v>
      </c>
      <c r="DI4" s="78">
        <v>110</v>
      </c>
      <c r="DJ4" s="78">
        <v>111</v>
      </c>
      <c r="DK4" s="78">
        <v>112</v>
      </c>
      <c r="DL4" s="78">
        <v>113</v>
      </c>
      <c r="DM4" s="78">
        <v>114</v>
      </c>
      <c r="DN4" s="78">
        <v>115</v>
      </c>
      <c r="DO4" s="78">
        <v>116</v>
      </c>
      <c r="DP4" s="78">
        <v>117</v>
      </c>
      <c r="DQ4" s="78">
        <v>118</v>
      </c>
      <c r="DR4" s="78">
        <v>119</v>
      </c>
      <c r="DS4" s="78">
        <v>120</v>
      </c>
      <c r="DT4" s="78">
        <v>121</v>
      </c>
      <c r="DU4" s="78">
        <v>122</v>
      </c>
      <c r="DV4" s="78">
        <v>123</v>
      </c>
      <c r="DW4" s="78">
        <v>124</v>
      </c>
      <c r="DX4" s="78">
        <v>125</v>
      </c>
      <c r="DY4" s="79" t="s">
        <v>31</v>
      </c>
      <c r="EA4" s="113"/>
    </row>
    <row r="5" spans="1:132" s="47" customFormat="1" ht="13" thickBot="1">
      <c r="B5" s="44" t="s">
        <v>22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6"/>
      <c r="DZ5" s="46"/>
      <c r="EA5" s="114"/>
      <c r="EB5" s="46"/>
    </row>
    <row r="6" spans="1:132" ht="12" customHeight="1">
      <c r="A6" s="137"/>
      <c r="B6" s="28" t="s">
        <v>13</v>
      </c>
      <c r="C6" s="19" t="s">
        <v>24</v>
      </c>
      <c r="D6" s="19">
        <v>10556.791255999999</v>
      </c>
      <c r="E6" s="19">
        <v>3077.7648652370899</v>
      </c>
      <c r="F6" s="19">
        <v>7741.0833209999992</v>
      </c>
      <c r="G6" s="19">
        <v>46068.339525999996</v>
      </c>
      <c r="H6" s="19">
        <v>16445.738453999998</v>
      </c>
      <c r="I6" s="19">
        <v>28313.121709999999</v>
      </c>
      <c r="J6" s="19">
        <v>9758.2414069999995</v>
      </c>
      <c r="K6" s="19">
        <v>2664.0612068169962</v>
      </c>
      <c r="L6" s="19">
        <v>4106.9618769999997</v>
      </c>
      <c r="M6" s="19">
        <v>9540.782111999999</v>
      </c>
      <c r="N6" s="19">
        <v>4886.5541059999996</v>
      </c>
      <c r="O6" s="19">
        <v>8857.9534409999997</v>
      </c>
      <c r="P6" s="19">
        <v>1034.985424</v>
      </c>
      <c r="Q6" s="19">
        <v>5416.6426059999994</v>
      </c>
      <c r="R6" s="19">
        <v>13796.823828999999</v>
      </c>
      <c r="S6" s="19">
        <v>3718.6443889999996</v>
      </c>
      <c r="T6" s="19">
        <v>8258.675009999999</v>
      </c>
      <c r="U6" s="19">
        <v>655.54173600000001</v>
      </c>
      <c r="V6" s="19">
        <v>89098.941814999998</v>
      </c>
      <c r="W6" s="19">
        <v>11602.674389</v>
      </c>
      <c r="X6" s="19">
        <v>37934.983049999995</v>
      </c>
      <c r="Y6" s="19">
        <v>40563.648345999994</v>
      </c>
      <c r="Z6" s="19">
        <v>6442.2525189999997</v>
      </c>
      <c r="AA6" s="19">
        <v>1714.601433480836</v>
      </c>
      <c r="AB6" s="19">
        <v>12542.607763</v>
      </c>
      <c r="AC6" s="19">
        <v>36749.583302999999</v>
      </c>
      <c r="AD6" s="19">
        <v>10733.588068999999</v>
      </c>
      <c r="AE6" s="19">
        <v>3825.3791379999998</v>
      </c>
      <c r="AF6" s="19">
        <v>3633.1555649999996</v>
      </c>
      <c r="AG6" s="19">
        <v>7429.1794899999995</v>
      </c>
      <c r="AH6" s="19">
        <v>5695.610987</v>
      </c>
      <c r="AI6" s="19">
        <v>80618.780169999998</v>
      </c>
      <c r="AJ6" s="19">
        <v>40207.638315999997</v>
      </c>
      <c r="AK6" s="19">
        <v>7657.3487789999999</v>
      </c>
      <c r="AL6" s="19">
        <v>10464.541278999999</v>
      </c>
      <c r="AM6" s="19">
        <v>7294.7448329999997</v>
      </c>
      <c r="AN6" s="19">
        <v>22790.413302999998</v>
      </c>
      <c r="AO6" s="19">
        <v>726.40603494330969</v>
      </c>
      <c r="AP6" s="19">
        <v>10009.697595</v>
      </c>
      <c r="AQ6" s="19">
        <v>2848.8421239899999</v>
      </c>
      <c r="AR6" s="19">
        <v>18244.926171159615</v>
      </c>
      <c r="AS6" s="19">
        <v>1574.662636</v>
      </c>
      <c r="AT6" s="19">
        <v>24385.417418999998</v>
      </c>
      <c r="AU6" s="19">
        <v>21393.288100999998</v>
      </c>
      <c r="AV6" s="19"/>
      <c r="AW6" s="19">
        <v>10184.170155</v>
      </c>
      <c r="AX6" s="19">
        <v>14776.52319229</v>
      </c>
      <c r="AY6" s="19">
        <v>18140.473843</v>
      </c>
      <c r="AZ6" s="19">
        <v>5951.207144</v>
      </c>
      <c r="BA6" s="19">
        <v>13464.343020999999</v>
      </c>
      <c r="BB6" s="19">
        <v>4088.2927669999999</v>
      </c>
      <c r="BC6" s="19">
        <v>1477.6242199999999</v>
      </c>
      <c r="BD6" s="19">
        <v>4453.937696</v>
      </c>
      <c r="BE6" s="19">
        <v>4045.5125184999997</v>
      </c>
      <c r="BF6" s="19">
        <v>13961.152952999999</v>
      </c>
      <c r="BG6" s="19">
        <v>8365.0889369999986</v>
      </c>
      <c r="BH6" s="19">
        <v>1544.4029779999998</v>
      </c>
      <c r="BI6" s="19"/>
      <c r="BJ6" s="19">
        <v>8488.8613819999991</v>
      </c>
      <c r="BK6" s="19">
        <v>1918.9319459999999</v>
      </c>
      <c r="BL6" s="19">
        <v>21259.600890999998</v>
      </c>
      <c r="BM6" s="19">
        <v>6954.7588379999997</v>
      </c>
      <c r="BN6" s="19">
        <v>6112.4475029999994</v>
      </c>
      <c r="BO6" s="19">
        <v>14892.802975999999</v>
      </c>
      <c r="BP6" s="19">
        <v>27981.774018</v>
      </c>
      <c r="BQ6" s="19">
        <v>2491.4695219999999</v>
      </c>
      <c r="BR6" s="19">
        <v>10360.710992999999</v>
      </c>
      <c r="BS6" s="19">
        <v>3481.526214</v>
      </c>
      <c r="BT6" s="19">
        <v>3197.8205889999999</v>
      </c>
      <c r="BU6" s="19">
        <v>5076.9671939999998</v>
      </c>
      <c r="BV6" s="19">
        <v>9035.3782460000002</v>
      </c>
      <c r="BW6" s="19">
        <v>106456.50758799999</v>
      </c>
      <c r="BX6" s="19">
        <v>1309.240452</v>
      </c>
      <c r="BY6" s="19">
        <v>4762.0667489999996</v>
      </c>
      <c r="BZ6" s="19">
        <v>15093.86</v>
      </c>
      <c r="CA6" s="19">
        <v>43410.544275</v>
      </c>
      <c r="CB6" s="19">
        <v>4759.9267979999995</v>
      </c>
      <c r="CC6" s="19">
        <v>29481.009353999998</v>
      </c>
      <c r="CD6" s="19">
        <v>2061.5441510000001</v>
      </c>
      <c r="CE6" s="19">
        <v>3231.8925679999998</v>
      </c>
      <c r="CF6" s="19">
        <v>-127.82708899999999</v>
      </c>
      <c r="CG6" s="19">
        <v>29489.941175</v>
      </c>
      <c r="CH6" s="19">
        <v>5599.3882779999994</v>
      </c>
      <c r="CI6" s="19">
        <v>126735.563818</v>
      </c>
      <c r="CJ6" s="19">
        <v>5573.4153479999995</v>
      </c>
      <c r="CK6" s="19">
        <v>10452.100893999999</v>
      </c>
      <c r="CL6" s="19">
        <v>12936.457724</v>
      </c>
      <c r="CM6" s="19">
        <v>6690.2581639999999</v>
      </c>
      <c r="CN6" s="19">
        <v>5184.8384719999995</v>
      </c>
      <c r="CO6" s="19">
        <v>11729.371775</v>
      </c>
      <c r="CP6" s="19">
        <v>7547.1464219999998</v>
      </c>
      <c r="CQ6" s="19"/>
      <c r="CR6" s="19">
        <v>6485.7443779999994</v>
      </c>
      <c r="CS6" s="19">
        <v>11376.303750999999</v>
      </c>
      <c r="CT6" s="19">
        <v>14653.633587999999</v>
      </c>
      <c r="CU6" s="19">
        <v>15905.805267</v>
      </c>
      <c r="CV6" s="19">
        <v>8216.6234370000002</v>
      </c>
      <c r="CW6" s="19">
        <v>56702.585403999998</v>
      </c>
      <c r="CX6" s="19">
        <v>10360.710992999999</v>
      </c>
      <c r="CY6" s="19">
        <v>4663.3013549999996</v>
      </c>
      <c r="CZ6" s="19">
        <v>15773.234107999999</v>
      </c>
      <c r="DA6" s="19">
        <v>35580.525000000001</v>
      </c>
      <c r="DB6" s="19">
        <v>4976.1266959999994</v>
      </c>
      <c r="DC6" s="19">
        <v>29489.939672109223</v>
      </c>
      <c r="DD6" s="19">
        <v>33995.036327999995</v>
      </c>
      <c r="DE6" s="19">
        <v>24880.319484</v>
      </c>
      <c r="DF6" s="19">
        <v>30699.849674999998</v>
      </c>
      <c r="DG6" s="19">
        <v>26144.989568999998</v>
      </c>
      <c r="DH6" s="19">
        <v>30955.155889537098</v>
      </c>
      <c r="DI6" s="19">
        <v>5666.3206209999998</v>
      </c>
      <c r="DJ6" s="19">
        <v>4373.7287829999996</v>
      </c>
      <c r="DK6" s="19">
        <v>9401.4702779999989</v>
      </c>
      <c r="DL6" s="19">
        <v>15457.555498999998</v>
      </c>
      <c r="DM6" s="19">
        <v>14199.158507999999</v>
      </c>
      <c r="DN6" s="19">
        <v>31591.519815999996</v>
      </c>
      <c r="DO6" s="19">
        <v>19073.861083</v>
      </c>
      <c r="DP6" s="19">
        <v>-7080.2275439999994</v>
      </c>
      <c r="DQ6" s="19">
        <v>27061.646282999998</v>
      </c>
      <c r="DR6" s="19">
        <v>26071.016206999997</v>
      </c>
      <c r="DS6" s="19">
        <v>43348.311632999998</v>
      </c>
      <c r="DT6" s="19"/>
      <c r="DU6" s="19">
        <v>5866.4623539999993</v>
      </c>
      <c r="DV6" s="19">
        <v>4660.0590050000001</v>
      </c>
      <c r="DW6" s="19">
        <v>7670.2942879999991</v>
      </c>
      <c r="DX6" s="19">
        <v>3895.5879609999997</v>
      </c>
      <c r="DY6" s="35">
        <f>SUM(D6:DX6)*0.003413</f>
        <v>6577.811059586069</v>
      </c>
      <c r="DZ6" s="8" t="s">
        <v>28</v>
      </c>
      <c r="EA6" s="115"/>
      <c r="EB6" s="8"/>
    </row>
    <row r="7" spans="1:132" s="8" customFormat="1">
      <c r="A7" s="137"/>
      <c r="B7" s="11" t="s">
        <v>15</v>
      </c>
      <c r="C7" s="12" t="s">
        <v>25</v>
      </c>
      <c r="D7" s="12">
        <v>-5928</v>
      </c>
      <c r="E7" s="12">
        <v>36559.802000000003</v>
      </c>
      <c r="F7" s="12">
        <v>15257.2</v>
      </c>
      <c r="G7" s="12">
        <v>53316</v>
      </c>
      <c r="H7" s="12">
        <v>5717</v>
      </c>
      <c r="I7" s="12">
        <v>7196.874499999999</v>
      </c>
      <c r="J7" s="12">
        <v>0</v>
      </c>
      <c r="K7" s="12">
        <v>0</v>
      </c>
      <c r="L7" s="12">
        <v>0</v>
      </c>
      <c r="M7" s="12">
        <v>11494.6</v>
      </c>
      <c r="N7" s="12">
        <v>1362.3</v>
      </c>
      <c r="O7" s="12">
        <v>13235.5</v>
      </c>
      <c r="P7" s="12">
        <v>0</v>
      </c>
      <c r="Q7" s="12">
        <v>0</v>
      </c>
      <c r="R7" s="12">
        <v>8906.7999999999993</v>
      </c>
      <c r="S7" s="12">
        <v>0</v>
      </c>
      <c r="T7" s="12">
        <v>8188</v>
      </c>
      <c r="U7" s="12">
        <v>19039</v>
      </c>
      <c r="V7" s="12">
        <v>8290.7306319999916</v>
      </c>
      <c r="W7" s="12">
        <v>1642</v>
      </c>
      <c r="X7" s="12">
        <v>44941.3</v>
      </c>
      <c r="Y7" s="12">
        <v>109176</v>
      </c>
      <c r="Z7" s="12">
        <v>16351</v>
      </c>
      <c r="AA7" s="12">
        <v>318</v>
      </c>
      <c r="AB7" s="12">
        <v>-194.8</v>
      </c>
      <c r="AC7" s="12">
        <v>17070</v>
      </c>
      <c r="AD7" s="12">
        <v>-265</v>
      </c>
      <c r="AE7" s="12">
        <v>1150</v>
      </c>
      <c r="AF7" s="12">
        <v>5895.6</v>
      </c>
      <c r="AG7" s="12">
        <v>6234</v>
      </c>
      <c r="AH7" s="12">
        <v>0</v>
      </c>
      <c r="AI7" s="12">
        <v>70647</v>
      </c>
      <c r="AJ7" s="12">
        <v>73542.019455999995</v>
      </c>
      <c r="AK7" s="12">
        <v>3468</v>
      </c>
      <c r="AL7" s="12"/>
      <c r="AM7" s="12"/>
      <c r="AN7" s="12">
        <v>74994</v>
      </c>
      <c r="AO7" s="12">
        <v>5755.7762928826505</v>
      </c>
      <c r="AP7" s="12"/>
      <c r="AQ7" s="12">
        <v>7117.26</v>
      </c>
      <c r="AR7" s="12">
        <v>92754.5</v>
      </c>
      <c r="AS7" s="12">
        <v>32762.5</v>
      </c>
      <c r="AT7" s="12">
        <v>4698</v>
      </c>
      <c r="AU7" s="12"/>
      <c r="AV7" s="12">
        <v>12805.9</v>
      </c>
      <c r="AW7" s="12">
        <v>24017.200000000001</v>
      </c>
      <c r="AX7" s="12">
        <v>22795.05</v>
      </c>
      <c r="AY7" s="12">
        <v>23.7</v>
      </c>
      <c r="AZ7" s="12">
        <v>-217.72399999999999</v>
      </c>
      <c r="BA7" s="12">
        <v>2256</v>
      </c>
      <c r="BB7" s="12"/>
      <c r="BC7" s="12">
        <v>121</v>
      </c>
      <c r="BD7" s="12">
        <v>21126</v>
      </c>
      <c r="BE7" s="12">
        <v>19456.011999999999</v>
      </c>
      <c r="BF7" s="12">
        <v>5704</v>
      </c>
      <c r="BG7" s="12">
        <v>2772</v>
      </c>
      <c r="BH7" s="12">
        <v>3435.3</v>
      </c>
      <c r="BI7" s="12"/>
      <c r="BJ7" s="12">
        <v>3402</v>
      </c>
      <c r="BK7" s="12">
        <v>8828.7000000000007</v>
      </c>
      <c r="BL7" s="12">
        <v>31119.7</v>
      </c>
      <c r="BM7" s="12">
        <v>13068.3</v>
      </c>
      <c r="BN7" s="12">
        <v>16684.8</v>
      </c>
      <c r="BO7" s="12">
        <v>-10853.7</v>
      </c>
      <c r="BP7" s="12">
        <v>-1662</v>
      </c>
      <c r="BQ7" s="12">
        <v>0</v>
      </c>
      <c r="BR7" s="12">
        <v>19211</v>
      </c>
      <c r="BS7" s="12">
        <v>22325</v>
      </c>
      <c r="BT7" s="12">
        <v>9335.1</v>
      </c>
      <c r="BU7" s="12">
        <v>-13146.9</v>
      </c>
      <c r="BV7" s="12">
        <v>39648</v>
      </c>
      <c r="BW7" s="12">
        <v>29219</v>
      </c>
      <c r="BX7" s="12">
        <v>1844.7</v>
      </c>
      <c r="BY7" s="12">
        <v>-380</v>
      </c>
      <c r="BZ7" s="12"/>
      <c r="CA7" s="12">
        <v>-1820</v>
      </c>
      <c r="CB7" s="12">
        <v>16470</v>
      </c>
      <c r="CC7" s="12"/>
      <c r="CD7" s="12">
        <v>6491.8499999999995</v>
      </c>
      <c r="CE7" s="12">
        <v>12198</v>
      </c>
      <c r="CF7" s="12">
        <v>-4521</v>
      </c>
      <c r="CG7" s="12"/>
      <c r="CH7" s="12"/>
      <c r="CI7" s="12">
        <v>-202600</v>
      </c>
      <c r="CJ7" s="12">
        <v>1631.7600439999987</v>
      </c>
      <c r="CK7" s="12">
        <v>11435</v>
      </c>
      <c r="CL7" s="12"/>
      <c r="CM7" s="12">
        <v>-391518</v>
      </c>
      <c r="CN7" s="12">
        <v>589460</v>
      </c>
      <c r="CO7" s="12">
        <v>112686</v>
      </c>
      <c r="CP7" s="12"/>
      <c r="CQ7" s="12"/>
      <c r="CR7" s="12">
        <v>23262</v>
      </c>
      <c r="CS7" s="12">
        <v>13803</v>
      </c>
      <c r="CT7" s="12">
        <v>15576</v>
      </c>
      <c r="CU7" s="12">
        <v>38373</v>
      </c>
      <c r="CV7" s="12">
        <v>5393</v>
      </c>
      <c r="CW7" s="12"/>
      <c r="CX7" s="12">
        <v>19211</v>
      </c>
      <c r="CY7" s="12">
        <v>3319</v>
      </c>
      <c r="CZ7" s="12"/>
      <c r="DA7" s="12">
        <v>46450</v>
      </c>
      <c r="DB7" s="12">
        <v>11018</v>
      </c>
      <c r="DC7" s="12">
        <v>-4479.8464688014028</v>
      </c>
      <c r="DD7" s="12">
        <v>111197</v>
      </c>
      <c r="DE7" s="12">
        <v>6986.0547099999967</v>
      </c>
      <c r="DF7" s="12">
        <v>26781</v>
      </c>
      <c r="DG7" s="12">
        <v>8427</v>
      </c>
      <c r="DH7" s="12">
        <v>-50635.89750323441</v>
      </c>
      <c r="DI7" s="12"/>
      <c r="DJ7" s="12">
        <v>151</v>
      </c>
      <c r="DK7" s="12"/>
      <c r="DL7" s="12">
        <v>53310</v>
      </c>
      <c r="DM7" s="12"/>
      <c r="DN7" s="12">
        <v>27279</v>
      </c>
      <c r="DO7" s="12">
        <v>38588</v>
      </c>
      <c r="DP7" s="12"/>
      <c r="DQ7" s="12">
        <v>36335</v>
      </c>
      <c r="DR7" s="12">
        <v>4403</v>
      </c>
      <c r="DS7" s="12"/>
      <c r="DT7" s="12">
        <v>40729</v>
      </c>
      <c r="DU7" s="12">
        <v>4375</v>
      </c>
      <c r="DV7" s="12">
        <v>-39032</v>
      </c>
      <c r="DW7" s="12">
        <v>6429</v>
      </c>
      <c r="DX7" s="12"/>
      <c r="DY7" s="35">
        <f>SUM(D7:DX7)</f>
        <v>1630792.0216628467</v>
      </c>
      <c r="DZ7" s="8" t="s">
        <v>28</v>
      </c>
      <c r="EA7" s="115"/>
    </row>
    <row r="8" spans="1:132">
      <c r="A8" s="137"/>
      <c r="B8" s="29" t="s">
        <v>16</v>
      </c>
      <c r="C8" s="20" t="s">
        <v>27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>
        <v>1102</v>
      </c>
      <c r="AI8" s="19">
        <v>0</v>
      </c>
      <c r="AJ8" s="19"/>
      <c r="AK8" s="19"/>
      <c r="AL8" s="19"/>
      <c r="AM8" s="19"/>
      <c r="AN8" s="19"/>
      <c r="AO8" s="19"/>
      <c r="AP8" s="19"/>
      <c r="AQ8" s="19"/>
      <c r="AR8" s="19">
        <v>3384.4479999999999</v>
      </c>
      <c r="AS8" s="19"/>
      <c r="AT8" s="19"/>
      <c r="AU8" s="19">
        <v>44272.942999999999</v>
      </c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>
        <v>3242.1</v>
      </c>
      <c r="BU8" s="19">
        <v>20929.5</v>
      </c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>
        <v>286</v>
      </c>
      <c r="CG8" s="19"/>
      <c r="CH8" s="19">
        <v>27946.649999999998</v>
      </c>
      <c r="CI8" s="19">
        <v>-9898.2000000000007</v>
      </c>
      <c r="CJ8" s="19">
        <v>0</v>
      </c>
      <c r="CK8" s="19"/>
      <c r="CL8" s="19"/>
      <c r="CM8" s="19">
        <v>-43113</v>
      </c>
      <c r="CN8" s="19"/>
      <c r="CO8" s="19"/>
      <c r="CP8" s="19">
        <v>45987</v>
      </c>
      <c r="CQ8" s="19"/>
      <c r="CR8" s="19"/>
      <c r="CS8" s="19"/>
      <c r="CT8" s="19"/>
      <c r="CU8" s="19">
        <v>-3</v>
      </c>
      <c r="CV8" s="19"/>
      <c r="CW8" s="19"/>
      <c r="CX8" s="19"/>
      <c r="CY8" s="19"/>
      <c r="CZ8" s="19"/>
      <c r="DA8" s="19"/>
      <c r="DB8" s="19"/>
      <c r="DC8" s="19"/>
      <c r="DD8" s="19">
        <v>48532</v>
      </c>
      <c r="DE8" s="19">
        <v>0</v>
      </c>
      <c r="DF8" s="19"/>
      <c r="DG8" s="19">
        <v>18493</v>
      </c>
      <c r="DH8" s="19">
        <v>502.16144999999995</v>
      </c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35">
        <f>SUM(D8:DX8)</f>
        <v>161663.60245000001</v>
      </c>
      <c r="DZ8" s="8" t="s">
        <v>28</v>
      </c>
      <c r="EA8" s="115"/>
      <c r="EB8" s="8"/>
    </row>
    <row r="9" spans="1:132" s="4" customFormat="1">
      <c r="A9" s="137"/>
      <c r="B9" s="33" t="s">
        <v>14</v>
      </c>
      <c r="C9" s="34" t="s">
        <v>27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>
        <v>33166</v>
      </c>
      <c r="AN9" s="38">
        <v>17218</v>
      </c>
      <c r="AO9" s="38"/>
      <c r="AP9" s="38">
        <v>16838.330000000002</v>
      </c>
      <c r="AQ9" s="38"/>
      <c r="AR9" s="38"/>
      <c r="AS9" s="38"/>
      <c r="AT9" s="38"/>
      <c r="AU9" s="38">
        <v>21183</v>
      </c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>
        <v>7588</v>
      </c>
      <c r="CA9" s="38"/>
      <c r="CB9" s="38"/>
      <c r="CC9" s="38"/>
      <c r="CD9" s="38"/>
      <c r="CE9" s="38"/>
      <c r="CF9" s="38">
        <v>56834</v>
      </c>
      <c r="CG9" s="38"/>
      <c r="CH9" s="38"/>
      <c r="CI9" s="38"/>
      <c r="CJ9" s="38"/>
      <c r="CK9" s="38"/>
      <c r="CL9" s="38"/>
      <c r="CM9" s="38"/>
      <c r="CN9" s="38"/>
      <c r="CO9" s="38"/>
      <c r="CP9" s="38">
        <v>35239</v>
      </c>
      <c r="CQ9" s="38">
        <v>18628</v>
      </c>
      <c r="CR9" s="38"/>
      <c r="CS9" s="38"/>
      <c r="CT9" s="38"/>
      <c r="CU9" s="38"/>
      <c r="CV9" s="38"/>
      <c r="CW9" s="38">
        <v>946</v>
      </c>
      <c r="CX9" s="38"/>
      <c r="CY9" s="38">
        <v>10664.004000000001</v>
      </c>
      <c r="CZ9" s="38"/>
      <c r="DA9" s="38"/>
      <c r="DB9" s="38"/>
      <c r="DC9" s="38"/>
      <c r="DD9" s="38"/>
      <c r="DE9" s="38"/>
      <c r="DF9" s="38"/>
      <c r="DG9" s="38"/>
      <c r="DH9" s="38">
        <v>107907.98953121081</v>
      </c>
      <c r="DI9" s="38"/>
      <c r="DJ9" s="38"/>
      <c r="DK9" s="38">
        <v>1180</v>
      </c>
      <c r="DL9" s="38"/>
      <c r="DM9" s="38"/>
      <c r="DN9" s="38"/>
      <c r="DO9" s="38"/>
      <c r="DP9" s="38">
        <v>43594</v>
      </c>
      <c r="DQ9" s="38">
        <v>17866</v>
      </c>
      <c r="DR9" s="38"/>
      <c r="DS9" s="38">
        <v>15081</v>
      </c>
      <c r="DT9" s="38"/>
      <c r="DU9" s="38"/>
      <c r="DV9" s="38"/>
      <c r="DW9" s="38"/>
      <c r="DX9" s="38">
        <v>1502</v>
      </c>
      <c r="DY9" s="35">
        <f>SUM(D9:DX9)</f>
        <v>405435.32353121083</v>
      </c>
      <c r="DZ9" s="8" t="s">
        <v>28</v>
      </c>
      <c r="EA9" s="115"/>
      <c r="EB9" s="18"/>
    </row>
    <row r="10" spans="1:132">
      <c r="A10" s="137"/>
      <c r="B10" s="28" t="s">
        <v>92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>
        <v>-55797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>
        <v>606768</v>
      </c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35">
        <f>SUM(D10:DX10)</f>
        <v>550971</v>
      </c>
      <c r="DZ10" s="8" t="s">
        <v>28</v>
      </c>
      <c r="EA10" s="115"/>
      <c r="EB10" s="8"/>
    </row>
    <row r="11" spans="1:132">
      <c r="A11" s="137"/>
      <c r="B11" s="29" t="s">
        <v>17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>
        <v>11850.575999999999</v>
      </c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35">
        <f>SUM(D11:DX11)</f>
        <v>11850.575999999999</v>
      </c>
      <c r="DZ11" s="8" t="s">
        <v>28</v>
      </c>
      <c r="EA11" s="115"/>
      <c r="EB11" s="8"/>
    </row>
    <row r="12" spans="1:132">
      <c r="A12" s="137"/>
      <c r="B12" s="29" t="s">
        <v>18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>
        <v>2721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>
        <v>0</v>
      </c>
      <c r="BA12" s="19"/>
      <c r="BB12" s="19"/>
      <c r="BC12" s="19"/>
      <c r="BD12" s="19"/>
      <c r="BE12" s="19">
        <v>8879.6805989999993</v>
      </c>
      <c r="BF12" s="19">
        <v>0</v>
      </c>
      <c r="BG12" s="19">
        <v>0</v>
      </c>
      <c r="BH12" s="19">
        <v>0</v>
      </c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>
        <v>1280</v>
      </c>
      <c r="CF12" s="19"/>
      <c r="CG12" s="19">
        <v>65748</v>
      </c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>
        <v>11865</v>
      </c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>
        <v>65747.892176066845</v>
      </c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>
        <v>84235</v>
      </c>
      <c r="DW12" s="19"/>
      <c r="DX12" s="19"/>
      <c r="DY12" s="35">
        <f>SUM(D12:DX12)</f>
        <v>240476.57277506683</v>
      </c>
      <c r="DZ12" s="8" t="s">
        <v>28</v>
      </c>
      <c r="EA12" s="115"/>
      <c r="EB12" s="8"/>
    </row>
    <row r="13" spans="1:132" s="1" customFormat="1" ht="13" thickBot="1">
      <c r="A13" s="138"/>
      <c r="B13" s="23" t="s">
        <v>19</v>
      </c>
      <c r="C13" s="24" t="s">
        <v>25</v>
      </c>
      <c r="D13" s="24">
        <v>4629</v>
      </c>
      <c r="E13" s="24">
        <v>39637.566865237088</v>
      </c>
      <c r="F13" s="24">
        <v>22998.283320999999</v>
      </c>
      <c r="G13" s="24">
        <v>99384.339525999996</v>
      </c>
      <c r="H13" s="24">
        <v>22162.738453999998</v>
      </c>
      <c r="I13" s="24">
        <v>24373.121709999999</v>
      </c>
      <c r="J13" s="24">
        <v>9758.2414069999995</v>
      </c>
      <c r="K13" s="24">
        <v>2664.0612068169962</v>
      </c>
      <c r="L13" s="24">
        <v>4106.9618769999997</v>
      </c>
      <c r="M13" s="24">
        <v>21035.382111999999</v>
      </c>
      <c r="N13" s="24">
        <v>6248.8541059999998</v>
      </c>
      <c r="O13" s="24">
        <v>22094</v>
      </c>
      <c r="P13" s="24">
        <v>1034.985424</v>
      </c>
      <c r="Q13" s="24">
        <v>5416.6426059999994</v>
      </c>
      <c r="R13" s="24">
        <v>22703.623828999996</v>
      </c>
      <c r="S13" s="24">
        <v>3718.6443889999996</v>
      </c>
      <c r="T13" s="24">
        <v>16446.675009999999</v>
      </c>
      <c r="U13" s="24">
        <v>19694.541735999999</v>
      </c>
      <c r="V13" s="24">
        <v>-120469.058185</v>
      </c>
      <c r="W13" s="24">
        <v>13244.674389</v>
      </c>
      <c r="X13" s="24">
        <v>82876.283049999998</v>
      </c>
      <c r="Y13" s="24">
        <v>150285</v>
      </c>
      <c r="Z13" s="24">
        <v>22791.629214820001</v>
      </c>
      <c r="AA13" s="24">
        <v>2039</v>
      </c>
      <c r="AB13" s="24">
        <v>12344.647305140001</v>
      </c>
      <c r="AC13" s="24">
        <v>53819.583302999999</v>
      </c>
      <c r="AD13" s="24">
        <v>10468.588068999999</v>
      </c>
      <c r="AE13" s="24">
        <v>4975.3791380000002</v>
      </c>
      <c r="AF13" s="24">
        <v>9528.7555649999995</v>
      </c>
      <c r="AG13" s="24">
        <v>13663.179489999999</v>
      </c>
      <c r="AH13" s="24">
        <v>6797.610987</v>
      </c>
      <c r="AI13" s="24">
        <v>151120</v>
      </c>
      <c r="AJ13" s="24">
        <v>25993.506886479998</v>
      </c>
      <c r="AK13" s="24">
        <v>11125.348779</v>
      </c>
      <c r="AL13" s="24">
        <v>10464.541278999999</v>
      </c>
      <c r="AM13" s="24">
        <v>43181.744832999997</v>
      </c>
      <c r="AN13" s="24">
        <v>59204</v>
      </c>
      <c r="AO13" s="24">
        <v>6482.1823278259599</v>
      </c>
      <c r="AP13" s="24">
        <v>26845.505374100001</v>
      </c>
      <c r="AQ13" s="24">
        <v>9965.3842792121995</v>
      </c>
      <c r="AR13" s="24">
        <v>114379.27685603884</v>
      </c>
      <c r="AS13" s="24">
        <v>34337</v>
      </c>
      <c r="AT13" s="24">
        <v>29090.462282</v>
      </c>
      <c r="AU13" s="24">
        <v>86849.231100999998</v>
      </c>
      <c r="AV13" s="24">
        <v>12805.9</v>
      </c>
      <c r="AW13" s="24">
        <v>34201.370154999997</v>
      </c>
      <c r="AX13" s="24">
        <v>37567.849837486188</v>
      </c>
      <c r="AY13" s="24">
        <v>18164.173843</v>
      </c>
      <c r="AZ13" s="24">
        <v>5737.7075723200005</v>
      </c>
      <c r="BA13" s="24">
        <v>15720.343020999999</v>
      </c>
      <c r="BB13" s="24">
        <v>4088.2927669999999</v>
      </c>
      <c r="BC13" s="24">
        <v>1598.6242199999999</v>
      </c>
      <c r="BD13" s="24">
        <v>25579.937696000001</v>
      </c>
      <c r="BE13" s="24">
        <v>32381.205117499998</v>
      </c>
      <c r="BF13" s="24">
        <v>19665.152952999997</v>
      </c>
      <c r="BG13" s="24">
        <v>11137.088936999999</v>
      </c>
      <c r="BH13" s="24">
        <v>4979.7029780000003</v>
      </c>
      <c r="BI13" s="24"/>
      <c r="BJ13" s="24">
        <v>11890.861381999999</v>
      </c>
      <c r="BK13" s="24">
        <v>10747.631946000001</v>
      </c>
      <c r="BL13" s="24">
        <v>52379.300890999999</v>
      </c>
      <c r="BM13" s="24">
        <v>20023.058837999997</v>
      </c>
      <c r="BN13" s="24">
        <v>22797.247502999999</v>
      </c>
      <c r="BO13" s="24">
        <v>4035.350321280001</v>
      </c>
      <c r="BP13" s="24">
        <v>26319.774018</v>
      </c>
      <c r="BQ13" s="24">
        <v>2491.4695219999999</v>
      </c>
      <c r="BR13" s="24">
        <v>29571.710993000001</v>
      </c>
      <c r="BS13" s="24">
        <v>25806.526214000001</v>
      </c>
      <c r="BT13" s="24">
        <v>15775.020589000002</v>
      </c>
      <c r="BU13" s="24">
        <v>12859.567193999999</v>
      </c>
      <c r="BV13" s="24">
        <v>48683.378246</v>
      </c>
      <c r="BW13" s="24">
        <v>135675.50758799998</v>
      </c>
      <c r="BX13" s="24">
        <v>3153.9404519999998</v>
      </c>
      <c r="BY13" s="24">
        <v>4382.0667489999996</v>
      </c>
      <c r="BZ13" s="24">
        <v>22681.859</v>
      </c>
      <c r="CA13" s="24">
        <v>41590.544275</v>
      </c>
      <c r="CB13" s="24">
        <v>21229.926798</v>
      </c>
      <c r="CC13" s="24">
        <v>29481.009353999998</v>
      </c>
      <c r="CD13" s="24">
        <v>8553.3941510000004</v>
      </c>
      <c r="CE13" s="24">
        <v>16709.892567999999</v>
      </c>
      <c r="CF13" s="24">
        <v>52471.519999999997</v>
      </c>
      <c r="CG13" s="24">
        <v>95237.941175</v>
      </c>
      <c r="CH13" s="24">
        <v>33546.038278</v>
      </c>
      <c r="CI13" s="24">
        <v>-85499</v>
      </c>
      <c r="CJ13" s="24">
        <v>-1792.5846520000005</v>
      </c>
      <c r="CK13" s="24">
        <v>21886</v>
      </c>
      <c r="CL13" s="24">
        <v>12933.198024720001</v>
      </c>
      <c r="CM13" s="24">
        <v>178827</v>
      </c>
      <c r="CN13" s="24">
        <v>594644.83847199997</v>
      </c>
      <c r="CO13" s="24">
        <v>124415</v>
      </c>
      <c r="CP13" s="24">
        <v>88773</v>
      </c>
      <c r="CQ13" s="24">
        <v>18628</v>
      </c>
      <c r="CR13" s="24">
        <v>41339</v>
      </c>
      <c r="CS13" s="24">
        <v>25180</v>
      </c>
      <c r="CT13" s="24">
        <v>30235</v>
      </c>
      <c r="CU13" s="24">
        <v>52169.797358260003</v>
      </c>
      <c r="CV13" s="24">
        <v>13609</v>
      </c>
      <c r="CW13" s="24">
        <v>57648.585403999998</v>
      </c>
      <c r="CX13" s="24">
        <v>29571.710993000001</v>
      </c>
      <c r="CY13" s="24">
        <v>30496.881354999998</v>
      </c>
      <c r="CZ13" s="24">
        <v>15773.234107999999</v>
      </c>
      <c r="DA13" s="24">
        <v>82030.524999999994</v>
      </c>
      <c r="DB13" s="24">
        <v>15994.126695999999</v>
      </c>
      <c r="DC13" s="24">
        <v>73695.463389374665</v>
      </c>
      <c r="DD13" s="24">
        <v>193724.03632799999</v>
      </c>
      <c r="DE13" s="24">
        <v>-22242.680516</v>
      </c>
      <c r="DF13" s="24">
        <v>57480.849674999998</v>
      </c>
      <c r="DG13" s="24">
        <v>53064.989568999998</v>
      </c>
      <c r="DH13" s="24">
        <v>88729.409367513494</v>
      </c>
      <c r="DI13" s="24">
        <v>5666.3206209999998</v>
      </c>
      <c r="DJ13" s="24">
        <v>4524.7287829999996</v>
      </c>
      <c r="DK13" s="24">
        <v>9403</v>
      </c>
      <c r="DL13" s="24">
        <v>68763</v>
      </c>
      <c r="DM13" s="24">
        <v>14199.158507999999</v>
      </c>
      <c r="DN13" s="24">
        <v>58871</v>
      </c>
      <c r="DO13" s="24">
        <v>57662</v>
      </c>
      <c r="DP13" s="24">
        <v>36514</v>
      </c>
      <c r="DQ13" s="24">
        <v>81262.646282999995</v>
      </c>
      <c r="DR13" s="24">
        <v>30474.016206999997</v>
      </c>
      <c r="DS13" s="24">
        <v>58429.311632999998</v>
      </c>
      <c r="DT13" s="24">
        <v>40729</v>
      </c>
      <c r="DU13" s="24">
        <v>10241.462353999999</v>
      </c>
      <c r="DV13" s="24">
        <v>49863.059005000003</v>
      </c>
      <c r="DW13" s="24">
        <v>14099.294287999999</v>
      </c>
      <c r="DX13" s="24">
        <v>5397.5879609999993</v>
      </c>
      <c r="DY13" s="36">
        <f>SUM(DY6:DY12)</f>
        <v>3007766.9074787102</v>
      </c>
      <c r="DZ13" s="8" t="s">
        <v>28</v>
      </c>
      <c r="EA13" s="143"/>
    </row>
    <row r="14" spans="1:132" s="8" customFormat="1" ht="12" customHeight="1">
      <c r="A14" s="136" t="s">
        <v>67</v>
      </c>
      <c r="B14" s="25" t="s">
        <v>0</v>
      </c>
      <c r="C14" s="26" t="s">
        <v>10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EA14" s="115"/>
    </row>
    <row r="15" spans="1:132" s="8" customFormat="1">
      <c r="A15" s="137"/>
      <c r="B15" s="42" t="s">
        <v>26</v>
      </c>
      <c r="C15" s="14" t="s">
        <v>10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EA15" s="115"/>
    </row>
    <row r="16" spans="1:132" s="8" customFormat="1">
      <c r="A16" s="137"/>
      <c r="B16" s="16" t="s">
        <v>1</v>
      </c>
      <c r="C16" s="14" t="s">
        <v>10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EA16" s="115"/>
    </row>
    <row r="17" spans="1:132" s="8" customFormat="1">
      <c r="A17" s="137"/>
      <c r="B17" s="16" t="s">
        <v>20</v>
      </c>
      <c r="C17" s="14" t="s">
        <v>10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EA17" s="115"/>
    </row>
    <row r="18" spans="1:132" s="8" customFormat="1">
      <c r="A18" s="137"/>
      <c r="B18" s="43" t="s">
        <v>3</v>
      </c>
      <c r="C18" s="14" t="s">
        <v>10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EA18" s="115"/>
    </row>
    <row r="19" spans="1:132" s="8" customFormat="1">
      <c r="A19" s="137"/>
      <c r="B19" s="43" t="s">
        <v>4</v>
      </c>
      <c r="C19" s="14" t="s">
        <v>10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EA19" s="115"/>
    </row>
    <row r="20" spans="1:132" s="8" customFormat="1">
      <c r="A20" s="137"/>
      <c r="B20" s="43" t="s">
        <v>11</v>
      </c>
      <c r="C20" s="14" t="s">
        <v>10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EA20" s="115"/>
    </row>
    <row r="21" spans="1:132" s="8" customFormat="1">
      <c r="A21" s="137"/>
      <c r="B21" s="43" t="s">
        <v>2</v>
      </c>
      <c r="C21" s="14" t="s">
        <v>10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EA21" s="115"/>
    </row>
    <row r="22" spans="1:132" s="1" customFormat="1">
      <c r="A22" s="137"/>
      <c r="B22" s="13" t="s">
        <v>21</v>
      </c>
      <c r="C22" s="9" t="s">
        <v>10</v>
      </c>
      <c r="D22" s="13"/>
      <c r="E22" s="13"/>
      <c r="F22" s="13"/>
      <c r="G22" s="13"/>
      <c r="H22" s="13"/>
      <c r="I22" s="13"/>
      <c r="J22" s="16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5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7">
        <f>SUM(D22:DX22)</f>
        <v>0</v>
      </c>
      <c r="EA22" s="116"/>
    </row>
    <row r="23" spans="1:132" s="1" customFormat="1">
      <c r="A23" s="137"/>
      <c r="B23" s="13" t="s">
        <v>12</v>
      </c>
      <c r="C23" s="9" t="s">
        <v>10</v>
      </c>
      <c r="D23" s="13"/>
      <c r="E23" s="13"/>
      <c r="F23" s="13"/>
      <c r="G23" s="13"/>
      <c r="H23" s="13"/>
      <c r="I23" s="13"/>
      <c r="J23" s="16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7">
        <f>SUM(D23:DX23)</f>
        <v>0</v>
      </c>
      <c r="EA23" s="116"/>
    </row>
    <row r="24" spans="1:132" s="1" customFormat="1">
      <c r="A24" s="138"/>
      <c r="B24" s="13" t="s">
        <v>9</v>
      </c>
      <c r="C24" s="9" t="s">
        <v>10</v>
      </c>
      <c r="D24" s="13">
        <v>277090</v>
      </c>
      <c r="E24" s="13">
        <v>497632</v>
      </c>
      <c r="F24" s="13">
        <v>264922</v>
      </c>
      <c r="G24" s="13">
        <v>815531</v>
      </c>
      <c r="H24" s="13">
        <v>742672</v>
      </c>
      <c r="I24" s="13">
        <v>1476509</v>
      </c>
      <c r="J24" s="13">
        <v>483957</v>
      </c>
      <c r="K24" s="13">
        <v>97186</v>
      </c>
      <c r="L24" s="13">
        <v>112224</v>
      </c>
      <c r="M24" s="13">
        <v>325772</v>
      </c>
      <c r="N24" s="13">
        <v>251571</v>
      </c>
      <c r="O24" s="13">
        <v>478631</v>
      </c>
      <c r="P24" s="13">
        <v>29256</v>
      </c>
      <c r="Q24" s="13">
        <v>187620</v>
      </c>
      <c r="R24" s="13">
        <v>267061</v>
      </c>
      <c r="S24" s="13">
        <v>58576</v>
      </c>
      <c r="T24" s="13">
        <v>689866</v>
      </c>
      <c r="U24" s="13">
        <v>456017</v>
      </c>
      <c r="V24" s="13">
        <v>1829250</v>
      </c>
      <c r="W24" s="13">
        <v>558906</v>
      </c>
      <c r="X24" s="13">
        <v>793374</v>
      </c>
      <c r="Y24" s="13">
        <v>1354792</v>
      </c>
      <c r="Z24" s="13">
        <v>315695</v>
      </c>
      <c r="AA24" s="13">
        <v>340416</v>
      </c>
      <c r="AB24" s="13">
        <v>255946</v>
      </c>
      <c r="AC24" s="13">
        <v>1003485</v>
      </c>
      <c r="AD24" s="13">
        <v>202284</v>
      </c>
      <c r="AE24" s="13">
        <v>438960</v>
      </c>
      <c r="AF24" s="13">
        <v>83311</v>
      </c>
      <c r="AG24" s="13">
        <v>224931</v>
      </c>
      <c r="AH24" s="13">
        <v>116306</v>
      </c>
      <c r="AI24" s="13">
        <v>2080049</v>
      </c>
      <c r="AJ24" s="13">
        <v>764868</v>
      </c>
      <c r="AK24" s="13">
        <v>145119</v>
      </c>
      <c r="AL24" s="13">
        <v>179659</v>
      </c>
      <c r="AM24" s="13">
        <v>344236</v>
      </c>
      <c r="AN24" s="13">
        <v>1226670</v>
      </c>
      <c r="AO24" s="13">
        <v>83678</v>
      </c>
      <c r="AP24" s="13">
        <v>259962</v>
      </c>
      <c r="AQ24" s="13">
        <v>96209</v>
      </c>
      <c r="AR24" s="13">
        <v>795298</v>
      </c>
      <c r="AS24" s="13">
        <v>505397</v>
      </c>
      <c r="AT24" s="13">
        <v>496802</v>
      </c>
      <c r="AU24" s="13">
        <v>626280</v>
      </c>
      <c r="AV24" s="13">
        <v>320542</v>
      </c>
      <c r="AW24" s="13">
        <v>314929</v>
      </c>
      <c r="AX24" s="13">
        <v>309059</v>
      </c>
      <c r="AY24" s="13">
        <v>394664</v>
      </c>
      <c r="AZ24" s="13"/>
      <c r="BA24" s="13">
        <v>302170</v>
      </c>
      <c r="BB24" s="13">
        <v>180855</v>
      </c>
      <c r="BC24" s="13">
        <v>60676</v>
      </c>
      <c r="BD24" s="13">
        <v>198166</v>
      </c>
      <c r="BE24" s="13">
        <v>282896</v>
      </c>
      <c r="BF24" s="13">
        <v>209738</v>
      </c>
      <c r="BG24" s="13">
        <v>269178</v>
      </c>
      <c r="BH24" s="13">
        <v>38365</v>
      </c>
      <c r="BI24" s="13">
        <v>100595</v>
      </c>
      <c r="BJ24" s="13">
        <v>217789</v>
      </c>
      <c r="BK24" s="13">
        <v>79821</v>
      </c>
      <c r="BL24" s="13">
        <v>833636</v>
      </c>
      <c r="BM24" s="13">
        <v>925457</v>
      </c>
      <c r="BN24" s="13">
        <v>435660</v>
      </c>
      <c r="BO24" s="13">
        <v>211203</v>
      </c>
      <c r="BP24" s="13">
        <v>784053</v>
      </c>
      <c r="BQ24" s="13">
        <v>73615</v>
      </c>
      <c r="BR24" s="13">
        <v>1335462</v>
      </c>
      <c r="BS24" s="13">
        <v>1220304</v>
      </c>
      <c r="BT24" s="13">
        <v>137471</v>
      </c>
      <c r="BU24" s="13">
        <v>138192</v>
      </c>
      <c r="BV24" s="13">
        <v>819358</v>
      </c>
      <c r="BW24" s="13">
        <v>3079526</v>
      </c>
      <c r="BX24" s="13">
        <v>57315</v>
      </c>
      <c r="BY24" s="13">
        <v>164745</v>
      </c>
      <c r="BZ24" s="13">
        <v>365719</v>
      </c>
      <c r="CA24" s="13"/>
      <c r="CB24" s="13">
        <v>639402</v>
      </c>
      <c r="CC24" s="13">
        <v>671771</v>
      </c>
      <c r="CD24" s="13">
        <v>266717</v>
      </c>
      <c r="CE24" s="13">
        <v>379147</v>
      </c>
      <c r="CF24" s="13">
        <v>1068689</v>
      </c>
      <c r="CG24" s="13">
        <v>1123088</v>
      </c>
      <c r="CH24" s="13">
        <v>633456</v>
      </c>
      <c r="CI24" s="13">
        <v>4225097</v>
      </c>
      <c r="CJ24" s="13">
        <v>169597</v>
      </c>
      <c r="CK24" s="13">
        <v>447533</v>
      </c>
      <c r="CL24" s="13">
        <v>265210</v>
      </c>
      <c r="CM24" s="13">
        <v>2130648</v>
      </c>
      <c r="CN24" s="13">
        <v>4225155</v>
      </c>
      <c r="CO24" s="13">
        <v>1395485</v>
      </c>
      <c r="CP24" s="13">
        <v>2001050</v>
      </c>
      <c r="CQ24" s="13">
        <v>195827</v>
      </c>
      <c r="CR24" s="13">
        <v>534571</v>
      </c>
      <c r="CS24" s="13">
        <v>260501</v>
      </c>
      <c r="CT24" s="13">
        <v>474778</v>
      </c>
      <c r="CU24" s="13">
        <v>790710</v>
      </c>
      <c r="CV24" s="13">
        <v>1077392</v>
      </c>
      <c r="CW24" s="13">
        <v>1089972</v>
      </c>
      <c r="CX24" s="13">
        <v>1335462</v>
      </c>
      <c r="CY24" s="13">
        <v>527520</v>
      </c>
      <c r="CZ24" s="13">
        <v>335320</v>
      </c>
      <c r="DA24" s="13">
        <v>1207954</v>
      </c>
      <c r="DB24" s="13">
        <v>229389</v>
      </c>
      <c r="DC24" s="13">
        <v>989999</v>
      </c>
      <c r="DD24" s="13">
        <v>2136557</v>
      </c>
      <c r="DE24" s="13">
        <v>671626</v>
      </c>
      <c r="DF24" s="13">
        <v>1435335</v>
      </c>
      <c r="DG24" s="13">
        <v>885888</v>
      </c>
      <c r="DH24" s="13">
        <v>3030701</v>
      </c>
      <c r="DI24" s="13">
        <v>246059</v>
      </c>
      <c r="DJ24" s="13">
        <v>187047</v>
      </c>
      <c r="DK24" s="13">
        <v>146275</v>
      </c>
      <c r="DL24" s="13">
        <v>627657</v>
      </c>
      <c r="DM24" s="13">
        <v>337597</v>
      </c>
      <c r="DN24" s="13">
        <v>1212999</v>
      </c>
      <c r="DO24" s="13">
        <v>916631</v>
      </c>
      <c r="DP24" s="13">
        <v>706571</v>
      </c>
      <c r="DQ24" s="13">
        <v>3853500</v>
      </c>
      <c r="DR24" s="13">
        <v>506310</v>
      </c>
      <c r="DS24" s="13">
        <v>704356</v>
      </c>
      <c r="DT24" s="13">
        <v>402011</v>
      </c>
      <c r="DU24" s="13">
        <v>124818</v>
      </c>
      <c r="DV24" s="13">
        <v>640947</v>
      </c>
      <c r="DW24" s="13">
        <v>262185</v>
      </c>
      <c r="DX24" s="13">
        <v>653793</v>
      </c>
      <c r="DY24" s="6">
        <f>SUM(D24:DX24)</f>
        <v>84875438</v>
      </c>
      <c r="EA24" s="116"/>
    </row>
    <row r="25" spans="1:132">
      <c r="A25" s="141"/>
      <c r="B25" s="27"/>
      <c r="C25" s="3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115"/>
      <c r="EB25" s="8"/>
    </row>
    <row r="26" spans="1:132" s="47" customFormat="1">
      <c r="A26" s="142"/>
      <c r="B26" s="48" t="s">
        <v>23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6"/>
      <c r="DZ26" s="46"/>
      <c r="EA26" s="114"/>
      <c r="EB26" s="46"/>
    </row>
    <row r="27" spans="1:132" ht="12" customHeight="1">
      <c r="A27" s="137"/>
      <c r="B27" s="28" t="s">
        <v>13</v>
      </c>
      <c r="C27" s="19" t="s">
        <v>24</v>
      </c>
      <c r="D27" s="19">
        <v>10556.791255999999</v>
      </c>
      <c r="E27" s="19">
        <v>5130.3704049999997</v>
      </c>
      <c r="F27" s="19">
        <v>7561.2489379999997</v>
      </c>
      <c r="G27" s="19">
        <v>45885.880546</v>
      </c>
      <c r="H27" s="19">
        <v>16373.167834999998</v>
      </c>
      <c r="I27" s="19">
        <v>28352.490664999998</v>
      </c>
      <c r="J27" s="19">
        <v>10186.211128999999</v>
      </c>
      <c r="K27" s="19">
        <v>2754.758581</v>
      </c>
      <c r="L27" s="19">
        <v>4106.9618769999997</v>
      </c>
      <c r="M27" s="19">
        <v>9147.0004109999991</v>
      </c>
      <c r="N27" s="19">
        <v>5316.5734459999994</v>
      </c>
      <c r="O27" s="19">
        <v>9669.4283209999994</v>
      </c>
      <c r="P27" s="19">
        <v>985.88941899999998</v>
      </c>
      <c r="Q27" s="19">
        <v>5573.9375369999998</v>
      </c>
      <c r="R27" s="19">
        <v>13418.349432999999</v>
      </c>
      <c r="S27" s="19">
        <v>3791.7815659999997</v>
      </c>
      <c r="T27" s="19">
        <v>8182.1555499999995</v>
      </c>
      <c r="U27" s="19">
        <v>774.38239599999997</v>
      </c>
      <c r="V27" s="19">
        <v>89098.941814999998</v>
      </c>
      <c r="W27" s="19">
        <v>11133.373237</v>
      </c>
      <c r="X27" s="19">
        <v>37934.983049999995</v>
      </c>
      <c r="Y27" s="19">
        <v>41856.209467000001</v>
      </c>
      <c r="Z27" s="19">
        <v>7933.4229359999999</v>
      </c>
      <c r="AA27" s="19">
        <v>1714.601433480836</v>
      </c>
      <c r="AB27" s="19">
        <v>11479.424132999999</v>
      </c>
      <c r="AC27" s="19">
        <v>35614.678890999996</v>
      </c>
      <c r="AD27" s="19">
        <v>10848.155653</v>
      </c>
      <c r="AE27" s="19">
        <v>4478.7229019999995</v>
      </c>
      <c r="AF27" s="19">
        <v>2580.2723689999998</v>
      </c>
      <c r="AG27" s="19">
        <v>7429.1794899999995</v>
      </c>
      <c r="AH27" s="19">
        <v>6156.9223059999995</v>
      </c>
      <c r="AI27" s="19">
        <v>80618.780169999998</v>
      </c>
      <c r="AJ27" s="19">
        <v>39833.242455</v>
      </c>
      <c r="AK27" s="19">
        <v>8013.7410649999993</v>
      </c>
      <c r="AL27" s="19">
        <v>10464.541278999999</v>
      </c>
      <c r="AM27" s="19">
        <v>7734.5610779999997</v>
      </c>
      <c r="AN27" s="19">
        <v>24858.701541999999</v>
      </c>
      <c r="AO27" s="19">
        <v>1086.177011</v>
      </c>
      <c r="AP27" s="19">
        <v>8892.4315669999996</v>
      </c>
      <c r="AQ27" s="19">
        <v>2761.0862829999996</v>
      </c>
      <c r="AR27" s="19">
        <v>17126.044918</v>
      </c>
      <c r="AS27" s="19">
        <v>1365.1010229999999</v>
      </c>
      <c r="AT27" s="19">
        <v>24185.02995</v>
      </c>
      <c r="AU27" s="19">
        <v>22642.490469999997</v>
      </c>
      <c r="AV27" s="19">
        <v>5244.4533430000001</v>
      </c>
      <c r="AW27" s="19">
        <v>9804.398819</v>
      </c>
      <c r="AX27" s="19">
        <v>14490.041671999999</v>
      </c>
      <c r="AY27" s="19">
        <v>19340.924919999998</v>
      </c>
      <c r="AZ27" s="19">
        <v>5118.9982890000001</v>
      </c>
      <c r="BA27" s="19">
        <v>13613.982592999999</v>
      </c>
      <c r="BB27" s="19">
        <v>4425.6609909999997</v>
      </c>
      <c r="BC27" s="19">
        <v>1892.9078209999998</v>
      </c>
      <c r="BD27" s="19">
        <v>3835.457727</v>
      </c>
      <c r="BE27" s="19">
        <v>4227.7974354999997</v>
      </c>
      <c r="BF27" s="19">
        <v>13984.415960999999</v>
      </c>
      <c r="BG27" s="19">
        <v>8365.0889369999986</v>
      </c>
      <c r="BH27" s="19">
        <v>1544.4029779999998</v>
      </c>
      <c r="BI27" s="19">
        <v>5799.4242079999995</v>
      </c>
      <c r="BJ27" s="19">
        <v>9888.9046989999988</v>
      </c>
      <c r="BK27" s="19">
        <v>1918.9319459999999</v>
      </c>
      <c r="BL27" s="19">
        <v>21140.135651999997</v>
      </c>
      <c r="BM27" s="19">
        <v>6627.3429219999998</v>
      </c>
      <c r="BN27" s="19">
        <v>6112.4475029999994</v>
      </c>
      <c r="BO27" s="19">
        <v>14892.802975999999</v>
      </c>
      <c r="BP27" s="19">
        <v>27981.774018</v>
      </c>
      <c r="BQ27" s="19">
        <v>2491.4695219999999</v>
      </c>
      <c r="BR27" s="19">
        <v>10360.710992999999</v>
      </c>
      <c r="BS27" s="19">
        <v>3481.526214</v>
      </c>
      <c r="BT27" s="19">
        <v>2804.8853119999999</v>
      </c>
      <c r="BU27" s="19">
        <v>5075.9501199999995</v>
      </c>
      <c r="BV27" s="19">
        <v>9035.3782460000002</v>
      </c>
      <c r="BW27" s="19">
        <v>107386.17124499999</v>
      </c>
      <c r="BX27" s="19">
        <v>1309.240452</v>
      </c>
      <c r="BY27" s="19">
        <v>4762.0667489999996</v>
      </c>
      <c r="BZ27" s="19">
        <v>15725.3</v>
      </c>
      <c r="CA27" s="19">
        <v>63007.000000000007</v>
      </c>
      <c r="CB27" s="19">
        <v>4936.8771959999995</v>
      </c>
      <c r="CC27" s="19">
        <v>29481.009353999998</v>
      </c>
      <c r="CD27" s="19">
        <v>2122.2068129999998</v>
      </c>
      <c r="CE27" s="19">
        <v>2845.7150309999997</v>
      </c>
      <c r="CF27" s="19">
        <v>1196.041481</v>
      </c>
      <c r="CG27" s="19">
        <v>26184.63839</v>
      </c>
      <c r="CH27" s="19">
        <v>5872.7559259999998</v>
      </c>
      <c r="CI27" s="19">
        <v>126735.563818</v>
      </c>
      <c r="CJ27" s="19">
        <v>4769.1965059999993</v>
      </c>
      <c r="CK27" s="19">
        <v>10636.686173</v>
      </c>
      <c r="CL27" s="19">
        <v>13198.900358999999</v>
      </c>
      <c r="CM27" s="19">
        <v>6082.303887</v>
      </c>
      <c r="CN27" s="19">
        <v>5184.8384719999995</v>
      </c>
      <c r="CO27" s="19">
        <v>11831.051871</v>
      </c>
      <c r="CP27" s="19">
        <v>7910.8459409999996</v>
      </c>
      <c r="CQ27" s="19"/>
      <c r="CR27" s="19">
        <v>6529.3625179999999</v>
      </c>
      <c r="CS27" s="19">
        <v>11376.303750999999</v>
      </c>
      <c r="CT27" s="19">
        <v>14989.848217999999</v>
      </c>
      <c r="CU27" s="19">
        <v>14637.350165</v>
      </c>
      <c r="CV27" s="19">
        <v>6880.0073119999997</v>
      </c>
      <c r="CW27" s="19">
        <v>55764.211770999995</v>
      </c>
      <c r="CX27" s="19">
        <v>10360.710992999999</v>
      </c>
      <c r="CY27" s="19">
        <v>4746.22019</v>
      </c>
      <c r="CZ27" s="19">
        <v>18781.257766999999</v>
      </c>
      <c r="DA27" s="19">
        <v>35580.525000000001</v>
      </c>
      <c r="DB27" s="19">
        <v>4074.2414459999995</v>
      </c>
      <c r="DC27" s="19">
        <v>29489.939672109223</v>
      </c>
      <c r="DD27" s="19">
        <v>33505.779364999995</v>
      </c>
      <c r="DE27" s="19">
        <v>21975.313816999998</v>
      </c>
      <c r="DF27" s="19">
        <v>31094.914664</v>
      </c>
      <c r="DG27" s="19">
        <v>27148.510545999998</v>
      </c>
      <c r="DH27" s="19">
        <v>40474.156072999998</v>
      </c>
      <c r="DI27" s="19">
        <v>5714.7715689999995</v>
      </c>
      <c r="DJ27" s="19">
        <v>4402.4662429999998</v>
      </c>
      <c r="DK27" s="19">
        <v>10106.551708999999</v>
      </c>
      <c r="DL27" s="19">
        <v>16016.359162999999</v>
      </c>
      <c r="DM27" s="19">
        <v>14199.158507999999</v>
      </c>
      <c r="DN27" s="19">
        <v>31526.188169999998</v>
      </c>
      <c r="DO27" s="19">
        <v>20783.596606999999</v>
      </c>
      <c r="DP27" s="19">
        <v>-7080.2275439999994</v>
      </c>
      <c r="DQ27" s="19">
        <v>24669.013827999999</v>
      </c>
      <c r="DR27" s="19">
        <v>26071.016206999997</v>
      </c>
      <c r="DS27" s="19">
        <v>43348.311632999998</v>
      </c>
      <c r="DT27" s="19"/>
      <c r="DU27" s="19">
        <v>5993.4054759999999</v>
      </c>
      <c r="DV27" s="19">
        <v>4660.0590050000001</v>
      </c>
      <c r="DW27" s="19">
        <v>7706.5164569999997</v>
      </c>
      <c r="DX27" s="19">
        <v>3054.8466059999996</v>
      </c>
      <c r="DY27" s="35">
        <f>SUM(D27:DX27)*0.003413</f>
        <v>6719.7448054561901</v>
      </c>
      <c r="DZ27" s="8" t="s">
        <v>28</v>
      </c>
      <c r="EA27" s="115"/>
      <c r="EB27" s="8"/>
    </row>
    <row r="28" spans="1:132" s="8" customFormat="1">
      <c r="A28" s="137"/>
      <c r="B28" s="11" t="s">
        <v>15</v>
      </c>
      <c r="C28" s="12" t="s">
        <v>25</v>
      </c>
      <c r="D28" s="12">
        <v>-5928</v>
      </c>
      <c r="E28" s="12">
        <v>36895.699999999997</v>
      </c>
      <c r="F28" s="12">
        <v>15231.2</v>
      </c>
      <c r="G28" s="12">
        <v>54669</v>
      </c>
      <c r="H28" s="12">
        <v>5717</v>
      </c>
      <c r="I28" s="12">
        <v>7196.874499999999</v>
      </c>
      <c r="J28" s="12">
        <v>0</v>
      </c>
      <c r="K28" s="12">
        <v>0</v>
      </c>
      <c r="L28" s="12">
        <v>0</v>
      </c>
      <c r="M28" s="12">
        <v>18879.599999999999</v>
      </c>
      <c r="N28" s="12">
        <v>5522.5</v>
      </c>
      <c r="O28" s="12">
        <v>13753.6</v>
      </c>
      <c r="P28" s="12">
        <v>0</v>
      </c>
      <c r="Q28" s="12">
        <v>0</v>
      </c>
      <c r="R28" s="12">
        <v>8225.7999999999993</v>
      </c>
      <c r="S28" s="12">
        <v>0</v>
      </c>
      <c r="T28" s="12">
        <v>9663.9</v>
      </c>
      <c r="U28" s="12">
        <v>20099.7</v>
      </c>
      <c r="V28" s="12">
        <v>8290.7306319999916</v>
      </c>
      <c r="W28" s="12">
        <v>1642</v>
      </c>
      <c r="X28" s="12">
        <v>44941.3</v>
      </c>
      <c r="Y28" s="12">
        <v>151296</v>
      </c>
      <c r="Z28" s="12">
        <v>13405.6</v>
      </c>
      <c r="AA28" s="12">
        <v>318</v>
      </c>
      <c r="AB28" s="12">
        <v>-1057.9000000000001</v>
      </c>
      <c r="AC28" s="12">
        <v>16266</v>
      </c>
      <c r="AD28" s="12">
        <v>-321</v>
      </c>
      <c r="AE28" s="12">
        <v>1150</v>
      </c>
      <c r="AF28" s="12">
        <v>3264.9</v>
      </c>
      <c r="AG28" s="12">
        <v>6234</v>
      </c>
      <c r="AH28" s="12">
        <v>0</v>
      </c>
      <c r="AI28" s="12">
        <v>70647</v>
      </c>
      <c r="AJ28" s="12">
        <v>68184.232831999994</v>
      </c>
      <c r="AK28" s="12">
        <v>3474.1</v>
      </c>
      <c r="AL28" s="12"/>
      <c r="AM28" s="12"/>
      <c r="AN28" s="12">
        <v>74994</v>
      </c>
      <c r="AO28" s="12">
        <v>5755.8</v>
      </c>
      <c r="AP28" s="12"/>
      <c r="AQ28" s="12">
        <v>6978.6</v>
      </c>
      <c r="AR28" s="12">
        <v>91030</v>
      </c>
      <c r="AS28" s="12">
        <v>33363.699999999997</v>
      </c>
      <c r="AT28" s="12">
        <v>4697.8999999999996</v>
      </c>
      <c r="AU28" s="12"/>
      <c r="AV28" s="12">
        <v>12805.9</v>
      </c>
      <c r="AW28" s="12">
        <v>23597.3</v>
      </c>
      <c r="AX28" s="12">
        <v>25451.599999999999</v>
      </c>
      <c r="AY28" s="12">
        <v>23.7</v>
      </c>
      <c r="AZ28" s="12">
        <v>-296.98149951314508</v>
      </c>
      <c r="BA28" s="12">
        <v>1982</v>
      </c>
      <c r="BB28" s="12">
        <v>60.2</v>
      </c>
      <c r="BC28" s="12">
        <v>-23.558</v>
      </c>
      <c r="BD28" s="12">
        <v>19053</v>
      </c>
      <c r="BE28" s="12">
        <v>19391</v>
      </c>
      <c r="BF28" s="12">
        <v>5704</v>
      </c>
      <c r="BG28" s="12">
        <v>2772</v>
      </c>
      <c r="BH28" s="12">
        <v>3435.3</v>
      </c>
      <c r="BI28" s="12">
        <v>2818.6</v>
      </c>
      <c r="BJ28" s="12">
        <v>17881</v>
      </c>
      <c r="BK28" s="12">
        <v>8828.7000000000007</v>
      </c>
      <c r="BL28" s="12">
        <v>30578.7</v>
      </c>
      <c r="BM28" s="12">
        <v>22138.7</v>
      </c>
      <c r="BN28" s="12">
        <v>16684.8</v>
      </c>
      <c r="BO28" s="12">
        <v>-10853.7</v>
      </c>
      <c r="BP28" s="12">
        <v>-1662</v>
      </c>
      <c r="BQ28" s="12">
        <v>0</v>
      </c>
      <c r="BR28" s="12">
        <v>19211</v>
      </c>
      <c r="BS28" s="12">
        <v>22325</v>
      </c>
      <c r="BT28" s="12">
        <v>9075.1</v>
      </c>
      <c r="BU28" s="12">
        <v>-13146.9</v>
      </c>
      <c r="BV28" s="12">
        <v>39648</v>
      </c>
      <c r="BW28" s="12">
        <v>29219</v>
      </c>
      <c r="BX28" s="12">
        <v>1844.7</v>
      </c>
      <c r="BY28" s="12">
        <v>-380</v>
      </c>
      <c r="BZ28" s="12"/>
      <c r="CA28" s="12">
        <v>-1820</v>
      </c>
      <c r="CB28" s="12">
        <v>16542</v>
      </c>
      <c r="CC28" s="12"/>
      <c r="CD28" s="12">
        <v>6817.65</v>
      </c>
      <c r="CE28" s="12">
        <v>12198</v>
      </c>
      <c r="CF28" s="12">
        <v>-3442</v>
      </c>
      <c r="CG28" s="12"/>
      <c r="CH28" s="12"/>
      <c r="CI28" s="12">
        <v>-202600</v>
      </c>
      <c r="CJ28" s="12">
        <v>1567.6570159999992</v>
      </c>
      <c r="CK28" s="12">
        <v>11452</v>
      </c>
      <c r="CL28" s="12"/>
      <c r="CM28" s="12">
        <v>-370103</v>
      </c>
      <c r="CN28" s="12">
        <v>589460</v>
      </c>
      <c r="CO28" s="12">
        <v>112686</v>
      </c>
      <c r="CP28" s="12"/>
      <c r="CQ28" s="12"/>
      <c r="CR28" s="12">
        <v>21760</v>
      </c>
      <c r="CS28" s="12">
        <v>15386</v>
      </c>
      <c r="CT28" s="12">
        <v>15676</v>
      </c>
      <c r="CU28" s="12">
        <v>26292</v>
      </c>
      <c r="CV28" s="12">
        <v>5791</v>
      </c>
      <c r="CW28" s="12"/>
      <c r="CX28" s="12">
        <v>19211</v>
      </c>
      <c r="CY28" s="12">
        <v>3342</v>
      </c>
      <c r="CZ28" s="12"/>
      <c r="DA28" s="12">
        <v>46450</v>
      </c>
      <c r="DB28" s="12">
        <v>9455</v>
      </c>
      <c r="DC28" s="12">
        <v>-4479.8464688014028</v>
      </c>
      <c r="DD28" s="12">
        <v>108537</v>
      </c>
      <c r="DE28" s="12">
        <v>-7798.3510620000015</v>
      </c>
      <c r="DF28" s="12">
        <v>26136</v>
      </c>
      <c r="DG28" s="12">
        <v>6064</v>
      </c>
      <c r="DH28" s="12">
        <v>-48036</v>
      </c>
      <c r="DI28" s="12"/>
      <c r="DJ28" s="12">
        <v>165</v>
      </c>
      <c r="DK28" s="12"/>
      <c r="DL28" s="12">
        <v>22685</v>
      </c>
      <c r="DM28" s="12"/>
      <c r="DN28" s="12">
        <v>23504</v>
      </c>
      <c r="DO28" s="12">
        <v>38290</v>
      </c>
      <c r="DP28" s="12"/>
      <c r="DQ28" s="12">
        <v>24839</v>
      </c>
      <c r="DR28" s="12">
        <v>4403</v>
      </c>
      <c r="DS28" s="12"/>
      <c r="DT28" s="12">
        <v>10296.200000000001</v>
      </c>
      <c r="DU28" s="12">
        <v>4352</v>
      </c>
      <c r="DV28" s="12">
        <v>-5295</v>
      </c>
      <c r="DW28" s="12">
        <v>6096</v>
      </c>
      <c r="DX28" s="12"/>
      <c r="DY28" s="35">
        <f>SUM(D28:DX28)</f>
        <v>1648527.3079496853</v>
      </c>
      <c r="DZ28" s="8" t="s">
        <v>28</v>
      </c>
      <c r="EA28" s="115"/>
    </row>
    <row r="29" spans="1:132">
      <c r="A29" s="137"/>
      <c r="B29" s="29" t="s">
        <v>16</v>
      </c>
      <c r="C29" s="20" t="s">
        <v>27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>
        <v>1267</v>
      </c>
      <c r="AI29" s="19">
        <v>0</v>
      </c>
      <c r="AJ29" s="19"/>
      <c r="AK29" s="19"/>
      <c r="AL29" s="19"/>
      <c r="AM29" s="19"/>
      <c r="AN29" s="19"/>
      <c r="AO29" s="19"/>
      <c r="AP29" s="19"/>
      <c r="AQ29" s="19"/>
      <c r="AR29" s="19">
        <v>3472</v>
      </c>
      <c r="AS29" s="19"/>
      <c r="AT29" s="19"/>
      <c r="AU29" s="19">
        <v>44442.397999999994</v>
      </c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>
        <v>3151.95</v>
      </c>
      <c r="BU29" s="19">
        <v>20929.5</v>
      </c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>
        <v>314</v>
      </c>
      <c r="CG29" s="19"/>
      <c r="CH29" s="19">
        <v>29217.75</v>
      </c>
      <c r="CI29" s="19">
        <v>-9898.2000000000007</v>
      </c>
      <c r="CJ29" s="19">
        <v>0</v>
      </c>
      <c r="CK29" s="19"/>
      <c r="CL29" s="19"/>
      <c r="CM29" s="19">
        <v>-40764</v>
      </c>
      <c r="CN29" s="19"/>
      <c r="CO29" s="19"/>
      <c r="CP29" s="19">
        <v>44827</v>
      </c>
      <c r="CQ29" s="19"/>
      <c r="CR29" s="19"/>
      <c r="CS29" s="19"/>
      <c r="CT29" s="19"/>
      <c r="CU29" s="19">
        <v>-2.5963580000002366</v>
      </c>
      <c r="CV29" s="19"/>
      <c r="CW29" s="19"/>
      <c r="CX29" s="19"/>
      <c r="CY29" s="19"/>
      <c r="CZ29" s="19"/>
      <c r="DA29" s="19"/>
      <c r="DB29" s="19"/>
      <c r="DC29" s="19"/>
      <c r="DD29" s="19">
        <v>45486</v>
      </c>
      <c r="DE29" s="19">
        <v>0</v>
      </c>
      <c r="DF29" s="19"/>
      <c r="DG29" s="19">
        <v>19911</v>
      </c>
      <c r="DH29" s="19">
        <v>535</v>
      </c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35">
        <f>SUM(D29:DX29)</f>
        <v>162888.80164200001</v>
      </c>
      <c r="DZ29" s="8" t="s">
        <v>28</v>
      </c>
      <c r="EA29" s="115"/>
      <c r="EB29" s="8"/>
    </row>
    <row r="30" spans="1:132" s="4" customFormat="1">
      <c r="A30" s="137"/>
      <c r="B30" s="33" t="s">
        <v>14</v>
      </c>
      <c r="C30" s="34" t="s">
        <v>27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>
        <v>33866</v>
      </c>
      <c r="AN30" s="38">
        <v>19682</v>
      </c>
      <c r="AO30" s="38"/>
      <c r="AP30" s="38">
        <v>11936</v>
      </c>
      <c r="AQ30" s="38"/>
      <c r="AR30" s="38"/>
      <c r="AS30" s="38"/>
      <c r="AT30" s="38"/>
      <c r="AU30" s="38">
        <v>19191</v>
      </c>
      <c r="AV30" s="38"/>
      <c r="AW30" s="38"/>
      <c r="AX30" s="38"/>
      <c r="AY30" s="38"/>
      <c r="AZ30" s="38"/>
      <c r="BA30" s="38"/>
      <c r="BB30" s="38">
        <v>6267</v>
      </c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>
        <v>7588</v>
      </c>
      <c r="CA30" s="38"/>
      <c r="CB30" s="38"/>
      <c r="CC30" s="38"/>
      <c r="CD30" s="38"/>
      <c r="CE30" s="38"/>
      <c r="CF30" s="38">
        <v>70372</v>
      </c>
      <c r="CG30" s="38"/>
      <c r="CH30" s="38"/>
      <c r="CI30" s="38"/>
      <c r="CJ30" s="38"/>
      <c r="CK30" s="38"/>
      <c r="CL30" s="38"/>
      <c r="CM30" s="38"/>
      <c r="CN30" s="38"/>
      <c r="CO30" s="38"/>
      <c r="CP30" s="38">
        <v>35654</v>
      </c>
      <c r="CQ30" s="38">
        <v>18628</v>
      </c>
      <c r="CR30" s="38"/>
      <c r="CS30" s="38"/>
      <c r="CT30" s="38"/>
      <c r="CU30" s="38"/>
      <c r="CV30" s="38"/>
      <c r="CW30" s="38">
        <v>946</v>
      </c>
      <c r="CX30" s="38"/>
      <c r="CY30" s="38">
        <v>10845.414000000001</v>
      </c>
      <c r="CZ30" s="38"/>
      <c r="DA30" s="38"/>
      <c r="DB30" s="38"/>
      <c r="DC30" s="38"/>
      <c r="DD30" s="38"/>
      <c r="DE30" s="38"/>
      <c r="DF30" s="38"/>
      <c r="DG30" s="38"/>
      <c r="DH30" s="38">
        <v>109037</v>
      </c>
      <c r="DI30" s="38"/>
      <c r="DJ30" s="38"/>
      <c r="DK30" s="38">
        <v>1180</v>
      </c>
      <c r="DL30" s="38"/>
      <c r="DM30" s="38"/>
      <c r="DN30" s="38"/>
      <c r="DO30" s="38"/>
      <c r="DP30" s="38">
        <v>43594</v>
      </c>
      <c r="DQ30" s="38">
        <v>17866</v>
      </c>
      <c r="DR30" s="38"/>
      <c r="DS30" s="38">
        <v>15081</v>
      </c>
      <c r="DT30" s="38"/>
      <c r="DU30" s="38"/>
      <c r="DV30" s="38"/>
      <c r="DW30" s="38"/>
      <c r="DX30" s="38">
        <v>1424</v>
      </c>
      <c r="DY30" s="35">
        <f>SUM(D30:DX30)</f>
        <v>423157.41399999999</v>
      </c>
      <c r="DZ30" s="8" t="s">
        <v>28</v>
      </c>
      <c r="EA30" s="115"/>
      <c r="EB30" s="18"/>
    </row>
    <row r="31" spans="1:132">
      <c r="A31" s="137"/>
      <c r="B31" s="28" t="s">
        <v>92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>
        <v>-55797</v>
      </c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>
        <v>606768</v>
      </c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35">
        <f>SUM(D31:DX31)</f>
        <v>550971</v>
      </c>
      <c r="DZ31" s="8" t="s">
        <v>28</v>
      </c>
      <c r="EA31" s="115"/>
      <c r="EB31" s="8"/>
    </row>
    <row r="32" spans="1:132">
      <c r="A32" s="137"/>
      <c r="B32" s="29" t="s">
        <v>17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>
        <v>11012.592000000001</v>
      </c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35">
        <f>SUM(D32:DX32)</f>
        <v>11012.592000000001</v>
      </c>
      <c r="DZ32" s="8" t="s">
        <v>28</v>
      </c>
      <c r="EA32" s="115"/>
      <c r="EB32" s="8"/>
    </row>
    <row r="33" spans="1:153">
      <c r="A33" s="137"/>
      <c r="B33" s="29" t="s">
        <v>18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>
        <v>3709</v>
      </c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>
        <v>855</v>
      </c>
      <c r="BA33" s="19"/>
      <c r="BB33" s="19"/>
      <c r="BC33" s="19"/>
      <c r="BD33" s="19"/>
      <c r="BE33" s="19">
        <v>8879.6805989999993</v>
      </c>
      <c r="BF33" s="19">
        <v>0</v>
      </c>
      <c r="BG33" s="19">
        <v>0</v>
      </c>
      <c r="BH33" s="19">
        <v>0</v>
      </c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>
        <v>1280</v>
      </c>
      <c r="CF33" s="19"/>
      <c r="CG33" s="19">
        <v>71972</v>
      </c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>
        <v>11658</v>
      </c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>
        <v>65747.892176066845</v>
      </c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>
        <v>84235</v>
      </c>
      <c r="DW33" s="19"/>
      <c r="DX33" s="19"/>
      <c r="DY33" s="35">
        <f>SUM(D33:DX33)</f>
        <v>248336.57277506683</v>
      </c>
      <c r="DZ33" s="8" t="s">
        <v>28</v>
      </c>
      <c r="EA33" s="115"/>
      <c r="EB33" s="8"/>
    </row>
    <row r="34" spans="1:153" s="1" customFormat="1" ht="13" thickBot="1">
      <c r="A34" s="138"/>
      <c r="B34" s="23" t="s">
        <v>19</v>
      </c>
      <c r="C34" s="24" t="s">
        <v>25</v>
      </c>
      <c r="D34" s="24">
        <v>4629</v>
      </c>
      <c r="E34" s="24">
        <v>42026</v>
      </c>
      <c r="F34" s="24">
        <v>22792.448938000001</v>
      </c>
      <c r="G34" s="24">
        <v>100555</v>
      </c>
      <c r="H34" s="24">
        <v>22090.167835</v>
      </c>
      <c r="I34" s="24">
        <v>24412.490664999998</v>
      </c>
      <c r="J34" s="24">
        <v>10186.211128999999</v>
      </c>
      <c r="K34" s="24">
        <v>2754.758581</v>
      </c>
      <c r="L34" s="24">
        <v>4106.9618769999997</v>
      </c>
      <c r="M34" s="24">
        <v>28026.600410999999</v>
      </c>
      <c r="N34" s="24">
        <v>10839.073445999999</v>
      </c>
      <c r="O34" s="24">
        <v>23423</v>
      </c>
      <c r="P34" s="24">
        <v>985.88941899999998</v>
      </c>
      <c r="Q34" s="24">
        <v>5573.9375369999998</v>
      </c>
      <c r="R34" s="24">
        <v>21644.149432999999</v>
      </c>
      <c r="S34" s="24">
        <v>3791.7815659999997</v>
      </c>
      <c r="T34" s="24">
        <v>17846.055549999997</v>
      </c>
      <c r="U34" s="24">
        <v>20874.082396000002</v>
      </c>
      <c r="V34" s="24">
        <v>-120469.058185</v>
      </c>
      <c r="W34" s="24">
        <v>12775.373237</v>
      </c>
      <c r="X34" s="24">
        <v>82876.283049999998</v>
      </c>
      <c r="Y34" s="24">
        <v>193765</v>
      </c>
      <c r="Z34" s="24">
        <v>21337</v>
      </c>
      <c r="AA34" s="24">
        <v>2039</v>
      </c>
      <c r="AB34" s="24">
        <v>10421</v>
      </c>
      <c r="AC34" s="24">
        <v>51880.678890999996</v>
      </c>
      <c r="AD34" s="24">
        <v>10527.155653</v>
      </c>
      <c r="AE34" s="24">
        <v>5628.7229019999995</v>
      </c>
      <c r="AF34" s="24">
        <v>5845.1723689999999</v>
      </c>
      <c r="AG34" s="24">
        <v>13663.179489999999</v>
      </c>
      <c r="AH34" s="24">
        <v>7423.9223059999995</v>
      </c>
      <c r="AI34" s="24">
        <v>151120</v>
      </c>
      <c r="AJ34" s="24">
        <v>20373.205364900008</v>
      </c>
      <c r="AK34" s="24">
        <v>11487.841064999999</v>
      </c>
      <c r="AL34" s="24">
        <v>10464.541278999999</v>
      </c>
      <c r="AM34" s="24">
        <v>45309.561077999999</v>
      </c>
      <c r="AN34" s="24">
        <v>63738</v>
      </c>
      <c r="AO34" s="24">
        <v>6841.9770109999999</v>
      </c>
      <c r="AP34" s="24">
        <v>25730</v>
      </c>
      <c r="AQ34" s="24">
        <v>9740</v>
      </c>
      <c r="AR34" s="24">
        <v>111633</v>
      </c>
      <c r="AS34" s="24">
        <v>34727</v>
      </c>
      <c r="AT34" s="24">
        <v>28890</v>
      </c>
      <c r="AU34" s="24">
        <v>86275.888469999991</v>
      </c>
      <c r="AV34" s="24">
        <v>18050.353342999999</v>
      </c>
      <c r="AW34" s="24">
        <v>33401.698818999997</v>
      </c>
      <c r="AX34" s="24">
        <v>39941.641671999998</v>
      </c>
      <c r="AY34" s="24">
        <v>19364.624919999998</v>
      </c>
      <c r="AZ34" s="24">
        <v>5677.0167894868555</v>
      </c>
      <c r="BA34" s="24">
        <v>15595.982592999999</v>
      </c>
      <c r="BB34" s="24">
        <v>10752.860991</v>
      </c>
      <c r="BC34" s="24">
        <v>1869.3498209999998</v>
      </c>
      <c r="BD34" s="24">
        <v>22888.457727000001</v>
      </c>
      <c r="BE34" s="24">
        <v>32498</v>
      </c>
      <c r="BF34" s="24">
        <v>19688.415960999999</v>
      </c>
      <c r="BG34" s="24">
        <v>11137.088936999999</v>
      </c>
      <c r="BH34" s="24">
        <v>4979.7029780000003</v>
      </c>
      <c r="BI34" s="24">
        <v>8618.0242079999989</v>
      </c>
      <c r="BJ34" s="24">
        <v>27769.904698999999</v>
      </c>
      <c r="BK34" s="24">
        <v>10747.631946000001</v>
      </c>
      <c r="BL34" s="24">
        <v>51718.835651999994</v>
      </c>
      <c r="BM34" s="24">
        <v>28766.042922000001</v>
      </c>
      <c r="BN34" s="24">
        <v>22797.247502999999</v>
      </c>
      <c r="BO34" s="24">
        <v>4035.350321280001</v>
      </c>
      <c r="BP34" s="24">
        <v>26319.774018</v>
      </c>
      <c r="BQ34" s="24">
        <v>2491.4695219999999</v>
      </c>
      <c r="BR34" s="24">
        <v>29571.710993000001</v>
      </c>
      <c r="BS34" s="24">
        <v>25806.526214000001</v>
      </c>
      <c r="BT34" s="24">
        <v>15031.935312000001</v>
      </c>
      <c r="BU34" s="24">
        <v>12858.55012</v>
      </c>
      <c r="BV34" s="24">
        <v>48683.378246</v>
      </c>
      <c r="BW34" s="24">
        <v>136605.17124499998</v>
      </c>
      <c r="BX34" s="24">
        <v>3153.9404519999998</v>
      </c>
      <c r="BY34" s="24">
        <v>4382.0667489999996</v>
      </c>
      <c r="BZ34" s="24">
        <v>23313.3</v>
      </c>
      <c r="CA34" s="24">
        <v>61187.000000000007</v>
      </c>
      <c r="CB34" s="24">
        <v>21478.877196000001</v>
      </c>
      <c r="CC34" s="24">
        <v>29481.009353999998</v>
      </c>
      <c r="CD34" s="24">
        <v>8939.8568129999985</v>
      </c>
      <c r="CE34" s="24">
        <v>16323.715031</v>
      </c>
      <c r="CF34" s="24">
        <v>68439.990000000005</v>
      </c>
      <c r="CG34" s="24">
        <v>289265</v>
      </c>
      <c r="CH34" s="24">
        <v>35090.505925999998</v>
      </c>
      <c r="CI34" s="24">
        <v>-85499</v>
      </c>
      <c r="CJ34" s="24">
        <v>-721.80349400000068</v>
      </c>
      <c r="CK34" s="24">
        <v>22088</v>
      </c>
      <c r="CL34" s="24">
        <v>13199</v>
      </c>
      <c r="CM34" s="24">
        <v>201984</v>
      </c>
      <c r="CN34" s="24">
        <v>594644.83847199997</v>
      </c>
      <c r="CO34" s="24">
        <v>124517</v>
      </c>
      <c r="CP34" s="24">
        <v>88394</v>
      </c>
      <c r="CQ34" s="24">
        <v>18628</v>
      </c>
      <c r="CR34" s="24">
        <v>39948</v>
      </c>
      <c r="CS34" s="24">
        <v>26762</v>
      </c>
      <c r="CT34" s="24">
        <v>30669</v>
      </c>
      <c r="CU34" s="24">
        <v>38815</v>
      </c>
      <c r="CV34" s="24">
        <v>12671</v>
      </c>
      <c r="CW34" s="24">
        <v>56710.211770999995</v>
      </c>
      <c r="CX34" s="24">
        <v>29571.710993000001</v>
      </c>
      <c r="CY34" s="24">
        <v>29946.226190000001</v>
      </c>
      <c r="CZ34" s="24">
        <v>18781.257766999999</v>
      </c>
      <c r="DA34" s="24">
        <v>82030.524999999994</v>
      </c>
      <c r="DB34" s="24">
        <v>13529.241446</v>
      </c>
      <c r="DC34" s="24">
        <v>73695.463389374665</v>
      </c>
      <c r="DD34" s="24">
        <v>187528.77936499999</v>
      </c>
      <c r="DE34" s="24">
        <v>-33284.686182999998</v>
      </c>
      <c r="DF34" s="24">
        <v>57230.914663999996</v>
      </c>
      <c r="DG34" s="24">
        <v>53123.510545999998</v>
      </c>
      <c r="DH34" s="24">
        <v>102010.15607299999</v>
      </c>
      <c r="DI34" s="24">
        <v>5714.7715689999995</v>
      </c>
      <c r="DJ34" s="24">
        <v>4567.4662429999998</v>
      </c>
      <c r="DK34" s="24">
        <v>10108</v>
      </c>
      <c r="DL34" s="24">
        <v>38701</v>
      </c>
      <c r="DM34" s="24">
        <v>14199.158507999999</v>
      </c>
      <c r="DN34" s="24">
        <v>55030</v>
      </c>
      <c r="DO34" s="24">
        <v>59074</v>
      </c>
      <c r="DP34" s="24">
        <v>36514</v>
      </c>
      <c r="DQ34" s="24">
        <v>67374</v>
      </c>
      <c r="DR34" s="24">
        <v>30474.016206999997</v>
      </c>
      <c r="DS34" s="24">
        <v>58429.311632999998</v>
      </c>
      <c r="DT34" s="24">
        <v>10296.200000000001</v>
      </c>
      <c r="DU34" s="24">
        <v>10345.405476</v>
      </c>
      <c r="DV34" s="24">
        <v>83600.059005000003</v>
      </c>
      <c r="DW34" s="24">
        <v>13802.516457</v>
      </c>
      <c r="DX34" s="24">
        <v>4478.8466059999992</v>
      </c>
      <c r="DY34" s="36">
        <f>SUM(DY27:DY33)</f>
        <v>3051613.4331722083</v>
      </c>
      <c r="DZ34" s="8" t="s">
        <v>28</v>
      </c>
      <c r="EA34" s="115"/>
    </row>
    <row r="35" spans="1:153" s="8" customFormat="1" ht="12" customHeight="1">
      <c r="A35" s="136" t="s">
        <v>68</v>
      </c>
      <c r="B35" s="25" t="s">
        <v>0</v>
      </c>
      <c r="C35" s="26" t="s">
        <v>10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EA35" s="115"/>
    </row>
    <row r="36" spans="1:153" s="8" customFormat="1">
      <c r="A36" s="137"/>
      <c r="B36" s="42" t="s">
        <v>26</v>
      </c>
      <c r="C36" s="14" t="s">
        <v>10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EA36" s="115"/>
    </row>
    <row r="37" spans="1:153" s="8" customFormat="1">
      <c r="A37" s="137"/>
      <c r="B37" s="16" t="s">
        <v>1</v>
      </c>
      <c r="C37" s="14" t="s">
        <v>10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EA37" s="115"/>
    </row>
    <row r="38" spans="1:153" s="8" customFormat="1">
      <c r="A38" s="137"/>
      <c r="B38" s="16" t="s">
        <v>20</v>
      </c>
      <c r="C38" s="14" t="s">
        <v>10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32"/>
      <c r="EA38" s="115"/>
    </row>
    <row r="39" spans="1:153" s="8" customFormat="1">
      <c r="A39" s="137"/>
      <c r="B39" s="43" t="s">
        <v>3</v>
      </c>
      <c r="C39" s="14" t="s">
        <v>10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EA39" s="115"/>
    </row>
    <row r="40" spans="1:153" s="8" customFormat="1">
      <c r="A40" s="137"/>
      <c r="B40" s="43" t="s">
        <v>4</v>
      </c>
      <c r="C40" s="14" t="s">
        <v>10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EA40" s="115"/>
    </row>
    <row r="41" spans="1:153" s="8" customFormat="1">
      <c r="A41" s="137"/>
      <c r="B41" s="43" t="s">
        <v>11</v>
      </c>
      <c r="C41" s="14" t="s">
        <v>10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Z41" s="32"/>
      <c r="EA41" s="117"/>
    </row>
    <row r="42" spans="1:153" s="8" customFormat="1">
      <c r="A42" s="137"/>
      <c r="B42" s="43" t="s">
        <v>2</v>
      </c>
      <c r="C42" s="14" t="s">
        <v>10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Z42" s="18"/>
      <c r="EA42" s="118"/>
      <c r="EB42" s="18"/>
    </row>
    <row r="43" spans="1:153" s="1" customFormat="1">
      <c r="A43" s="137"/>
      <c r="B43" s="13" t="s">
        <v>21</v>
      </c>
      <c r="C43" s="9" t="s">
        <v>10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5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7">
        <f>SUM(D43:DX43)</f>
        <v>0</v>
      </c>
      <c r="DZ43" s="6"/>
      <c r="EA43" s="119"/>
      <c r="EB43" s="56"/>
    </row>
    <row r="44" spans="1:153" s="1" customFormat="1">
      <c r="A44" s="137"/>
      <c r="B44" s="13" t="s">
        <v>12</v>
      </c>
      <c r="C44" s="9" t="s">
        <v>10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7">
        <f>SUM(D44:DX44)</f>
        <v>0</v>
      </c>
      <c r="DZ44" s="5"/>
      <c r="EA44" s="120"/>
      <c r="EB44" s="5"/>
    </row>
    <row r="45" spans="1:153" s="1" customFormat="1">
      <c r="A45" s="138"/>
      <c r="B45" s="13" t="s">
        <v>9</v>
      </c>
      <c r="C45" s="9" t="s">
        <v>10</v>
      </c>
      <c r="D45" s="13">
        <v>277090</v>
      </c>
      <c r="E45" s="13">
        <v>520045</v>
      </c>
      <c r="F45" s="13">
        <v>284073</v>
      </c>
      <c r="G45" s="13">
        <v>816335</v>
      </c>
      <c r="H45" s="13">
        <v>739779</v>
      </c>
      <c r="I45" s="13">
        <v>1477901</v>
      </c>
      <c r="J45" s="13">
        <v>499911</v>
      </c>
      <c r="K45" s="13">
        <v>98911</v>
      </c>
      <c r="L45" s="13">
        <v>102492</v>
      </c>
      <c r="M45" s="13">
        <v>396655</v>
      </c>
      <c r="N45" s="13">
        <v>258250</v>
      </c>
      <c r="O45" s="13">
        <v>520140</v>
      </c>
      <c r="P45" s="13">
        <v>28370</v>
      </c>
      <c r="Q45" s="13">
        <v>193508</v>
      </c>
      <c r="R45" s="13">
        <v>251733</v>
      </c>
      <c r="S45" s="13">
        <v>61540</v>
      </c>
      <c r="T45" s="13">
        <v>684339</v>
      </c>
      <c r="U45" s="13">
        <v>432914</v>
      </c>
      <c r="V45" s="13">
        <v>1829250</v>
      </c>
      <c r="W45" s="13">
        <v>552778</v>
      </c>
      <c r="X45" s="13">
        <v>840335</v>
      </c>
      <c r="Y45" s="13">
        <v>1685039</v>
      </c>
      <c r="Z45" s="13">
        <v>318956</v>
      </c>
      <c r="AA45" s="13">
        <v>352343</v>
      </c>
      <c r="AB45" s="13">
        <v>260857</v>
      </c>
      <c r="AC45" s="13">
        <v>970690</v>
      </c>
      <c r="AD45" s="13">
        <v>204371</v>
      </c>
      <c r="AE45" s="13">
        <v>461468</v>
      </c>
      <c r="AF45" s="13">
        <v>81341</v>
      </c>
      <c r="AG45" s="13">
        <v>227513</v>
      </c>
      <c r="AH45" s="13">
        <v>125528</v>
      </c>
      <c r="AI45" s="13">
        <v>2080049</v>
      </c>
      <c r="AJ45" s="13">
        <v>769717</v>
      </c>
      <c r="AK45" s="13">
        <v>151206</v>
      </c>
      <c r="AL45" s="13">
        <v>179659</v>
      </c>
      <c r="AM45" s="13">
        <v>360002</v>
      </c>
      <c r="AN45" s="13">
        <v>1272409</v>
      </c>
      <c r="AO45" s="13">
        <v>90613</v>
      </c>
      <c r="AP45" s="13">
        <v>245815</v>
      </c>
      <c r="AQ45" s="13">
        <v>94863</v>
      </c>
      <c r="AR45" s="13">
        <v>775780</v>
      </c>
      <c r="AS45" s="13">
        <v>499558</v>
      </c>
      <c r="AT45" s="13">
        <v>494886</v>
      </c>
      <c r="AU45" s="13">
        <v>638828</v>
      </c>
      <c r="AV45" s="13">
        <v>313716</v>
      </c>
      <c r="AW45" s="13">
        <v>300894</v>
      </c>
      <c r="AX45" s="13">
        <v>345444</v>
      </c>
      <c r="AY45" s="13">
        <v>425968</v>
      </c>
      <c r="AZ45" s="13">
        <v>144472</v>
      </c>
      <c r="BA45" s="13">
        <v>313274</v>
      </c>
      <c r="BB45" s="13">
        <v>187444</v>
      </c>
      <c r="BC45" s="13">
        <v>57224</v>
      </c>
      <c r="BD45" s="13">
        <v>222139</v>
      </c>
      <c r="BE45" s="13">
        <v>313557</v>
      </c>
      <c r="BF45" s="13">
        <v>209674</v>
      </c>
      <c r="BG45" s="13">
        <v>269178</v>
      </c>
      <c r="BH45" s="13">
        <v>46841</v>
      </c>
      <c r="BI45" s="13">
        <v>92488</v>
      </c>
      <c r="BJ45" s="13">
        <v>309906</v>
      </c>
      <c r="BK45" s="13">
        <v>79821</v>
      </c>
      <c r="BL45" s="13">
        <v>869421</v>
      </c>
      <c r="BM45" s="13">
        <v>948411</v>
      </c>
      <c r="BN45" s="13">
        <v>435660</v>
      </c>
      <c r="BO45" s="13">
        <v>211203</v>
      </c>
      <c r="BP45" s="13">
        <v>784053</v>
      </c>
      <c r="BQ45" s="13">
        <v>73615</v>
      </c>
      <c r="BR45" s="13">
        <v>1335462</v>
      </c>
      <c r="BS45" s="13">
        <v>1220304</v>
      </c>
      <c r="BT45" s="13">
        <v>126205</v>
      </c>
      <c r="BU45" s="13">
        <v>139161</v>
      </c>
      <c r="BV45" s="13">
        <v>819358</v>
      </c>
      <c r="BW45" s="13">
        <v>3096854</v>
      </c>
      <c r="BX45" s="13">
        <v>74022</v>
      </c>
      <c r="BY45" s="13">
        <v>164745</v>
      </c>
      <c r="BZ45" s="13">
        <v>380575</v>
      </c>
      <c r="CA45" s="13">
        <v>821905</v>
      </c>
      <c r="CB45" s="13">
        <v>648277</v>
      </c>
      <c r="CC45" s="13">
        <v>671771</v>
      </c>
      <c r="CD45" s="13">
        <v>269858</v>
      </c>
      <c r="CE45" s="13">
        <v>371340</v>
      </c>
      <c r="CF45" s="13">
        <v>1144005</v>
      </c>
      <c r="CG45" s="13">
        <v>1144424</v>
      </c>
      <c r="CH45" s="13">
        <v>707501</v>
      </c>
      <c r="CI45" s="13">
        <v>4404214</v>
      </c>
      <c r="CJ45" s="13">
        <v>143748</v>
      </c>
      <c r="CK45" s="13">
        <v>454139</v>
      </c>
      <c r="CL45" s="13">
        <v>270590</v>
      </c>
      <c r="CM45" s="13">
        <v>2217546</v>
      </c>
      <c r="CN45" s="13">
        <v>4225155</v>
      </c>
      <c r="CO45" s="13">
        <v>1397082</v>
      </c>
      <c r="CP45" s="13">
        <v>2011378</v>
      </c>
      <c r="CQ45" s="13">
        <v>195827</v>
      </c>
      <c r="CR45" s="13">
        <v>504295</v>
      </c>
      <c r="CS45" s="13">
        <v>269167</v>
      </c>
      <c r="CT45" s="13">
        <v>483384</v>
      </c>
      <c r="CU45" s="13">
        <v>762227</v>
      </c>
      <c r="CV45" s="13">
        <v>1052695</v>
      </c>
      <c r="CW45" s="13">
        <v>906595</v>
      </c>
      <c r="CX45" s="13">
        <v>1335462</v>
      </c>
      <c r="CY45" s="13">
        <v>522590</v>
      </c>
      <c r="CZ45" s="13">
        <v>397731</v>
      </c>
      <c r="DA45" s="13">
        <v>1207954</v>
      </c>
      <c r="DB45" s="13">
        <v>213104</v>
      </c>
      <c r="DC45" s="13">
        <v>1137646</v>
      </c>
      <c r="DD45" s="13">
        <v>2437737</v>
      </c>
      <c r="DE45" s="13">
        <v>594274</v>
      </c>
      <c r="DF45" s="13">
        <v>1433518</v>
      </c>
      <c r="DG45" s="13">
        <v>892717</v>
      </c>
      <c r="DH45" s="13">
        <v>3102680</v>
      </c>
      <c r="DI45" s="13">
        <v>247152</v>
      </c>
      <c r="DJ45" s="13">
        <v>188471</v>
      </c>
      <c r="DK45" s="13">
        <v>156408</v>
      </c>
      <c r="DL45" s="13">
        <v>417316</v>
      </c>
      <c r="DM45" s="13">
        <v>404328</v>
      </c>
      <c r="DN45" s="13">
        <v>1080780</v>
      </c>
      <c r="DO45" s="13">
        <v>932415</v>
      </c>
      <c r="DP45" s="13">
        <v>706571</v>
      </c>
      <c r="DQ45" s="13">
        <v>3623422</v>
      </c>
      <c r="DR45" s="13">
        <v>506310</v>
      </c>
      <c r="DS45" s="13">
        <v>704356</v>
      </c>
      <c r="DT45" s="13">
        <v>101627</v>
      </c>
      <c r="DU45" s="13">
        <v>126261</v>
      </c>
      <c r="DV45" s="13">
        <v>968227</v>
      </c>
      <c r="DW45" s="13">
        <v>259309</v>
      </c>
      <c r="DX45" s="13">
        <v>979515</v>
      </c>
      <c r="DY45" s="6">
        <f>SUM(D45:DX45)</f>
        <v>87273933</v>
      </c>
      <c r="DZ45" s="59"/>
      <c r="EA45" s="121"/>
      <c r="EB45" s="39"/>
      <c r="EC45" s="39"/>
      <c r="ED45" s="39"/>
      <c r="EE45" s="39"/>
      <c r="EF45" s="39"/>
      <c r="EG45" s="39"/>
      <c r="EH45" s="39"/>
    </row>
    <row r="46" spans="1:153" s="5" customFormat="1">
      <c r="B46" s="110"/>
      <c r="C46" s="11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6"/>
      <c r="DZ46" s="59"/>
      <c r="EA46" s="122"/>
      <c r="EB46" s="39"/>
      <c r="EC46" s="39"/>
      <c r="ED46" s="39"/>
      <c r="EE46" s="39"/>
      <c r="EF46" s="39"/>
      <c r="EG46" s="39"/>
      <c r="EH46" s="39"/>
    </row>
    <row r="47" spans="1:153" s="37" customFormat="1" ht="24">
      <c r="A47" s="5"/>
      <c r="B47" s="80" t="s">
        <v>69</v>
      </c>
      <c r="C47" s="10"/>
      <c r="D47" s="50">
        <v>274319</v>
      </c>
      <c r="E47" s="50">
        <v>497631</v>
      </c>
      <c r="F47" s="50">
        <v>272551</v>
      </c>
      <c r="G47" s="50">
        <v>693200</v>
      </c>
      <c r="H47" s="50">
        <v>729369</v>
      </c>
      <c r="I47" s="50">
        <v>1449535</v>
      </c>
      <c r="J47" s="50">
        <v>475818</v>
      </c>
      <c r="K47" s="50">
        <v>94756</v>
      </c>
      <c r="L47" s="50">
        <v>102351</v>
      </c>
      <c r="M47" s="50">
        <v>223772</v>
      </c>
      <c r="N47" s="50">
        <v>251571</v>
      </c>
      <c r="O47" s="50">
        <v>464251</v>
      </c>
      <c r="P47" s="50">
        <v>29267</v>
      </c>
      <c r="Q47" s="50">
        <v>180115</v>
      </c>
      <c r="R47" s="50">
        <v>251038</v>
      </c>
      <c r="S47" s="50">
        <v>58577</v>
      </c>
      <c r="T47" s="50">
        <v>662270</v>
      </c>
      <c r="U47" s="50">
        <v>424007</v>
      </c>
      <c r="V47" s="50">
        <v>1777905</v>
      </c>
      <c r="W47" s="50">
        <v>523846</v>
      </c>
      <c r="X47" s="50">
        <v>806476</v>
      </c>
      <c r="Y47" s="50">
        <v>1334428</v>
      </c>
      <c r="Z47" s="50">
        <v>298561</v>
      </c>
      <c r="AA47" s="50">
        <v>43599</v>
      </c>
      <c r="AB47" s="50">
        <v>228460</v>
      </c>
      <c r="AC47" s="50">
        <v>953311</v>
      </c>
      <c r="AD47" s="50">
        <v>168914</v>
      </c>
      <c r="AE47" s="50">
        <v>438961</v>
      </c>
      <c r="AF47" s="50">
        <v>76295</v>
      </c>
      <c r="AG47" s="50">
        <v>222268</v>
      </c>
      <c r="AH47" s="50">
        <v>116306</v>
      </c>
      <c r="AI47" s="50">
        <v>2080049</v>
      </c>
      <c r="AJ47" s="50">
        <v>714387</v>
      </c>
      <c r="AK47" s="50">
        <v>126112</v>
      </c>
      <c r="AL47" s="50">
        <v>179659</v>
      </c>
      <c r="AM47" s="50">
        <v>315113</v>
      </c>
      <c r="AN47" s="50">
        <v>1157716</v>
      </c>
      <c r="AO47" s="50">
        <v>80665</v>
      </c>
      <c r="AP47" s="50">
        <v>230009</v>
      </c>
      <c r="AQ47" s="50">
        <v>94286</v>
      </c>
      <c r="AR47" s="50">
        <v>755534</v>
      </c>
      <c r="AS47" s="50">
        <v>461543</v>
      </c>
      <c r="AT47" s="50">
        <v>476930</v>
      </c>
      <c r="AU47" s="50">
        <v>572947</v>
      </c>
      <c r="AV47" s="50">
        <v>287159</v>
      </c>
      <c r="AW47" s="50">
        <v>290769</v>
      </c>
      <c r="AX47" s="50">
        <v>290827</v>
      </c>
      <c r="AY47" s="50">
        <v>370983</v>
      </c>
      <c r="AZ47" s="50">
        <v>112628</v>
      </c>
      <c r="BA47" s="50">
        <v>281955</v>
      </c>
      <c r="BB47" s="50">
        <v>168340</v>
      </c>
      <c r="BC47" s="50">
        <v>60307</v>
      </c>
      <c r="BD47" s="50">
        <v>188259</v>
      </c>
      <c r="BE47" s="50">
        <v>286077</v>
      </c>
      <c r="BF47" s="50">
        <v>208790</v>
      </c>
      <c r="BG47" s="50">
        <v>267850</v>
      </c>
      <c r="BH47" s="50">
        <v>37360</v>
      </c>
      <c r="BI47" s="50">
        <v>90835</v>
      </c>
      <c r="BJ47" s="50">
        <v>294716</v>
      </c>
      <c r="BK47" s="50">
        <v>79821</v>
      </c>
      <c r="BL47" s="50">
        <v>783618</v>
      </c>
      <c r="BM47" s="50">
        <v>783618</v>
      </c>
      <c r="BN47" s="50">
        <v>406203</v>
      </c>
      <c r="BO47" s="50">
        <v>211203</v>
      </c>
      <c r="BP47" s="50">
        <v>689966</v>
      </c>
      <c r="BQ47" s="50">
        <v>73615</v>
      </c>
      <c r="BR47" s="50">
        <v>1310493</v>
      </c>
      <c r="BS47" s="50">
        <v>1220304</v>
      </c>
      <c r="BT47" s="50">
        <v>125879</v>
      </c>
      <c r="BU47" s="50">
        <v>128922</v>
      </c>
      <c r="BV47" s="50">
        <v>819359</v>
      </c>
      <c r="BW47" s="50">
        <v>2711848</v>
      </c>
      <c r="BX47" s="50">
        <v>72371</v>
      </c>
      <c r="BY47" s="50">
        <v>152834</v>
      </c>
      <c r="BZ47" s="50">
        <v>345474</v>
      </c>
      <c r="CA47" s="50">
        <v>803373</v>
      </c>
      <c r="CB47" s="50">
        <v>567777</v>
      </c>
      <c r="CC47" s="50">
        <v>671771</v>
      </c>
      <c r="CD47" s="50">
        <v>266717</v>
      </c>
      <c r="CE47" s="50">
        <v>334215</v>
      </c>
      <c r="CF47" s="50">
        <v>1068689</v>
      </c>
      <c r="CG47" s="50">
        <v>1123088</v>
      </c>
      <c r="CH47" s="50">
        <v>633456</v>
      </c>
      <c r="CI47" s="50">
        <v>4303564</v>
      </c>
      <c r="CJ47" s="50">
        <v>173311</v>
      </c>
      <c r="CK47" s="50">
        <v>438583</v>
      </c>
      <c r="CL47" s="50">
        <v>265210</v>
      </c>
      <c r="CM47" s="50">
        <v>2125791</v>
      </c>
      <c r="CN47" s="50">
        <v>4225155</v>
      </c>
      <c r="CO47" s="50">
        <v>1393209</v>
      </c>
      <c r="CP47" s="50">
        <v>1982955</v>
      </c>
      <c r="CQ47" s="50">
        <v>195827</v>
      </c>
      <c r="CR47" s="50">
        <v>464517</v>
      </c>
      <c r="CS47" s="50">
        <v>252919</v>
      </c>
      <c r="CT47" s="50">
        <v>455787</v>
      </c>
      <c r="CU47" s="50">
        <v>751174</v>
      </c>
      <c r="CV47" s="50">
        <v>1032562</v>
      </c>
      <c r="CW47" s="50">
        <v>1090373</v>
      </c>
      <c r="CX47" s="50">
        <v>1310493</v>
      </c>
      <c r="CY47" s="50">
        <v>406187</v>
      </c>
      <c r="CZ47" s="50">
        <v>302323</v>
      </c>
      <c r="DA47" s="50">
        <v>1207954</v>
      </c>
      <c r="DB47" s="50">
        <v>210580</v>
      </c>
      <c r="DC47" s="50">
        <v>1090337</v>
      </c>
      <c r="DD47" s="50">
        <v>2136557</v>
      </c>
      <c r="DE47" s="50">
        <v>654836</v>
      </c>
      <c r="DF47" s="50">
        <v>1425780</v>
      </c>
      <c r="DG47" s="50">
        <v>837965</v>
      </c>
      <c r="DH47" s="50">
        <v>3030701</v>
      </c>
      <c r="DI47" s="50">
        <v>227506</v>
      </c>
      <c r="DJ47" s="50">
        <v>187047</v>
      </c>
      <c r="DK47" s="50">
        <v>138960</v>
      </c>
      <c r="DL47" s="50">
        <v>595795</v>
      </c>
      <c r="DM47" s="50">
        <v>331380</v>
      </c>
      <c r="DN47" s="50">
        <v>977490</v>
      </c>
      <c r="DO47" s="50">
        <v>916631</v>
      </c>
      <c r="DP47" s="50">
        <v>686417</v>
      </c>
      <c r="DQ47" s="50">
        <v>3808152</v>
      </c>
      <c r="DR47" s="50">
        <v>506310</v>
      </c>
      <c r="DS47" s="50">
        <v>704356</v>
      </c>
      <c r="DT47" s="50">
        <v>402011</v>
      </c>
      <c r="DU47" s="50">
        <v>118577</v>
      </c>
      <c r="DV47" s="50">
        <v>495878</v>
      </c>
      <c r="DW47" s="50">
        <v>249076</v>
      </c>
      <c r="DX47" s="50">
        <v>553608</v>
      </c>
      <c r="DY47" s="6">
        <f>SUM(D47:DX47)</f>
        <v>82653991</v>
      </c>
      <c r="DZ47" s="39"/>
      <c r="EA47" s="121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</row>
    <row r="48" spans="1:153" s="53" customFormat="1" ht="38" customHeight="1">
      <c r="B48" s="106" t="s">
        <v>70</v>
      </c>
      <c r="C48" s="107"/>
      <c r="D48" s="101">
        <f>D45-D47</f>
        <v>2771</v>
      </c>
      <c r="E48" s="101">
        <f t="shared" ref="E48:BP48" si="0">E45-E47</f>
        <v>22414</v>
      </c>
      <c r="F48" s="101">
        <f t="shared" si="0"/>
        <v>11522</v>
      </c>
      <c r="G48" s="101">
        <f t="shared" si="0"/>
        <v>123135</v>
      </c>
      <c r="H48" s="101">
        <f t="shared" si="0"/>
        <v>10410</v>
      </c>
      <c r="I48" s="101">
        <f t="shared" si="0"/>
        <v>28366</v>
      </c>
      <c r="J48" s="101">
        <f t="shared" si="0"/>
        <v>24093</v>
      </c>
      <c r="K48" s="101">
        <f t="shared" si="0"/>
        <v>4155</v>
      </c>
      <c r="L48" s="101">
        <f t="shared" si="0"/>
        <v>141</v>
      </c>
      <c r="M48" s="101">
        <f t="shared" si="0"/>
        <v>172883</v>
      </c>
      <c r="N48" s="101">
        <f t="shared" si="0"/>
        <v>6679</v>
      </c>
      <c r="O48" s="101">
        <f t="shared" si="0"/>
        <v>55889</v>
      </c>
      <c r="P48" s="101">
        <f t="shared" si="0"/>
        <v>-897</v>
      </c>
      <c r="Q48" s="101">
        <f t="shared" si="0"/>
        <v>13393</v>
      </c>
      <c r="R48" s="101">
        <f t="shared" si="0"/>
        <v>695</v>
      </c>
      <c r="S48" s="101">
        <f t="shared" si="0"/>
        <v>2963</v>
      </c>
      <c r="T48" s="101">
        <f t="shared" si="0"/>
        <v>22069</v>
      </c>
      <c r="U48" s="101">
        <f t="shared" si="0"/>
        <v>8907</v>
      </c>
      <c r="V48" s="101">
        <f t="shared" si="0"/>
        <v>51345</v>
      </c>
      <c r="W48" s="101">
        <f t="shared" si="0"/>
        <v>28932</v>
      </c>
      <c r="X48" s="101">
        <f t="shared" si="0"/>
        <v>33859</v>
      </c>
      <c r="Y48" s="101">
        <f t="shared" si="0"/>
        <v>350611</v>
      </c>
      <c r="Z48" s="101">
        <f t="shared" si="0"/>
        <v>20395</v>
      </c>
      <c r="AA48" s="101">
        <f t="shared" si="0"/>
        <v>308744</v>
      </c>
      <c r="AB48" s="101">
        <f t="shared" si="0"/>
        <v>32397</v>
      </c>
      <c r="AC48" s="101">
        <f t="shared" si="0"/>
        <v>17379</v>
      </c>
      <c r="AD48" s="101">
        <f t="shared" si="0"/>
        <v>35457</v>
      </c>
      <c r="AE48" s="101">
        <f t="shared" si="0"/>
        <v>22507</v>
      </c>
      <c r="AF48" s="101">
        <f t="shared" si="0"/>
        <v>5046</v>
      </c>
      <c r="AG48" s="101">
        <f t="shared" si="0"/>
        <v>5245</v>
      </c>
      <c r="AH48" s="101">
        <f t="shared" si="0"/>
        <v>9222</v>
      </c>
      <c r="AI48" s="101">
        <f t="shared" si="0"/>
        <v>0</v>
      </c>
      <c r="AJ48" s="101">
        <f t="shared" si="0"/>
        <v>55330</v>
      </c>
      <c r="AK48" s="101">
        <f t="shared" si="0"/>
        <v>25094</v>
      </c>
      <c r="AL48" s="101">
        <f t="shared" si="0"/>
        <v>0</v>
      </c>
      <c r="AM48" s="101">
        <f t="shared" si="0"/>
        <v>44889</v>
      </c>
      <c r="AN48" s="101">
        <f t="shared" si="0"/>
        <v>114693</v>
      </c>
      <c r="AO48" s="101">
        <f t="shared" si="0"/>
        <v>9948</v>
      </c>
      <c r="AP48" s="101">
        <f t="shared" si="0"/>
        <v>15806</v>
      </c>
      <c r="AQ48" s="101">
        <f t="shared" si="0"/>
        <v>577</v>
      </c>
      <c r="AR48" s="101">
        <f t="shared" si="0"/>
        <v>20246</v>
      </c>
      <c r="AS48" s="101">
        <f t="shared" si="0"/>
        <v>38015</v>
      </c>
      <c r="AT48" s="101">
        <f t="shared" si="0"/>
        <v>17956</v>
      </c>
      <c r="AU48" s="101">
        <f t="shared" si="0"/>
        <v>65881</v>
      </c>
      <c r="AV48" s="101">
        <f t="shared" si="0"/>
        <v>26557</v>
      </c>
      <c r="AW48" s="101">
        <f t="shared" si="0"/>
        <v>10125</v>
      </c>
      <c r="AX48" s="101">
        <f t="shared" si="0"/>
        <v>54617</v>
      </c>
      <c r="AY48" s="101">
        <f t="shared" si="0"/>
        <v>54985</v>
      </c>
      <c r="AZ48" s="101">
        <f t="shared" si="0"/>
        <v>31844</v>
      </c>
      <c r="BA48" s="101">
        <f t="shared" si="0"/>
        <v>31319</v>
      </c>
      <c r="BB48" s="101">
        <f t="shared" si="0"/>
        <v>19104</v>
      </c>
      <c r="BC48" s="101">
        <f t="shared" si="0"/>
        <v>-3083</v>
      </c>
      <c r="BD48" s="101">
        <f t="shared" si="0"/>
        <v>33880</v>
      </c>
      <c r="BE48" s="101">
        <f t="shared" si="0"/>
        <v>27480</v>
      </c>
      <c r="BF48" s="101">
        <f t="shared" si="0"/>
        <v>884</v>
      </c>
      <c r="BG48" s="101">
        <f t="shared" si="0"/>
        <v>1328</v>
      </c>
      <c r="BH48" s="101">
        <f t="shared" si="0"/>
        <v>9481</v>
      </c>
      <c r="BI48" s="101">
        <f t="shared" si="0"/>
        <v>1653</v>
      </c>
      <c r="BJ48" s="101">
        <f t="shared" si="0"/>
        <v>15190</v>
      </c>
      <c r="BK48" s="101">
        <f t="shared" si="0"/>
        <v>0</v>
      </c>
      <c r="BL48" s="101">
        <f t="shared" si="0"/>
        <v>85803</v>
      </c>
      <c r="BM48" s="101">
        <f t="shared" si="0"/>
        <v>164793</v>
      </c>
      <c r="BN48" s="101">
        <f t="shared" si="0"/>
        <v>29457</v>
      </c>
      <c r="BO48" s="101">
        <f t="shared" si="0"/>
        <v>0</v>
      </c>
      <c r="BP48" s="101">
        <f t="shared" si="0"/>
        <v>94087</v>
      </c>
      <c r="BQ48" s="101">
        <f t="shared" ref="BQ48:DX48" si="1">BQ45-BQ47</f>
        <v>0</v>
      </c>
      <c r="BR48" s="101">
        <f t="shared" si="1"/>
        <v>24969</v>
      </c>
      <c r="BS48" s="101">
        <f t="shared" si="1"/>
        <v>0</v>
      </c>
      <c r="BT48" s="101">
        <f t="shared" si="1"/>
        <v>326</v>
      </c>
      <c r="BU48" s="101">
        <f t="shared" si="1"/>
        <v>10239</v>
      </c>
      <c r="BV48" s="101">
        <f t="shared" si="1"/>
        <v>-1</v>
      </c>
      <c r="BW48" s="101">
        <f t="shared" si="1"/>
        <v>385006</v>
      </c>
      <c r="BX48" s="101">
        <f t="shared" si="1"/>
        <v>1651</v>
      </c>
      <c r="BY48" s="101">
        <f t="shared" si="1"/>
        <v>11911</v>
      </c>
      <c r="BZ48" s="101">
        <f t="shared" si="1"/>
        <v>35101</v>
      </c>
      <c r="CA48" s="101">
        <f t="shared" si="1"/>
        <v>18532</v>
      </c>
      <c r="CB48" s="101">
        <f t="shared" si="1"/>
        <v>80500</v>
      </c>
      <c r="CC48" s="101">
        <f t="shared" si="1"/>
        <v>0</v>
      </c>
      <c r="CD48" s="101">
        <f t="shared" si="1"/>
        <v>3141</v>
      </c>
      <c r="CE48" s="101">
        <f t="shared" si="1"/>
        <v>37125</v>
      </c>
      <c r="CF48" s="101">
        <f t="shared" si="1"/>
        <v>75316</v>
      </c>
      <c r="CG48" s="101">
        <f t="shared" si="1"/>
        <v>21336</v>
      </c>
      <c r="CH48" s="101">
        <f t="shared" si="1"/>
        <v>74045</v>
      </c>
      <c r="CI48" s="101">
        <f t="shared" si="1"/>
        <v>100650</v>
      </c>
      <c r="CJ48" s="101">
        <f t="shared" si="1"/>
        <v>-29563</v>
      </c>
      <c r="CK48" s="101">
        <f t="shared" si="1"/>
        <v>15556</v>
      </c>
      <c r="CL48" s="101">
        <f t="shared" si="1"/>
        <v>5380</v>
      </c>
      <c r="CM48" s="101">
        <f t="shared" si="1"/>
        <v>91755</v>
      </c>
      <c r="CN48" s="101">
        <f t="shared" si="1"/>
        <v>0</v>
      </c>
      <c r="CO48" s="101">
        <f t="shared" si="1"/>
        <v>3873</v>
      </c>
      <c r="CP48" s="101">
        <f t="shared" si="1"/>
        <v>28423</v>
      </c>
      <c r="CQ48" s="101">
        <f t="shared" si="1"/>
        <v>0</v>
      </c>
      <c r="CR48" s="101">
        <f t="shared" si="1"/>
        <v>39778</v>
      </c>
      <c r="CS48" s="101">
        <f t="shared" si="1"/>
        <v>16248</v>
      </c>
      <c r="CT48" s="101">
        <f t="shared" si="1"/>
        <v>27597</v>
      </c>
      <c r="CU48" s="101">
        <f t="shared" si="1"/>
        <v>11053</v>
      </c>
      <c r="CV48" s="101">
        <f t="shared" si="1"/>
        <v>20133</v>
      </c>
      <c r="CW48" s="101">
        <f t="shared" si="1"/>
        <v>-183778</v>
      </c>
      <c r="CX48" s="101">
        <f t="shared" si="1"/>
        <v>24969</v>
      </c>
      <c r="CY48" s="101">
        <f t="shared" si="1"/>
        <v>116403</v>
      </c>
      <c r="CZ48" s="101">
        <f t="shared" si="1"/>
        <v>95408</v>
      </c>
      <c r="DA48" s="101">
        <f t="shared" si="1"/>
        <v>0</v>
      </c>
      <c r="DB48" s="101">
        <f t="shared" si="1"/>
        <v>2524</v>
      </c>
      <c r="DC48" s="101">
        <f t="shared" si="1"/>
        <v>47309</v>
      </c>
      <c r="DD48" s="101">
        <f t="shared" si="1"/>
        <v>301180</v>
      </c>
      <c r="DE48" s="101">
        <f t="shared" si="1"/>
        <v>-60562</v>
      </c>
      <c r="DF48" s="101">
        <f t="shared" si="1"/>
        <v>7738</v>
      </c>
      <c r="DG48" s="101">
        <f t="shared" si="1"/>
        <v>54752</v>
      </c>
      <c r="DH48" s="101">
        <f t="shared" si="1"/>
        <v>71979</v>
      </c>
      <c r="DI48" s="101">
        <f t="shared" si="1"/>
        <v>19646</v>
      </c>
      <c r="DJ48" s="101">
        <f t="shared" si="1"/>
        <v>1424</v>
      </c>
      <c r="DK48" s="101">
        <f t="shared" si="1"/>
        <v>17448</v>
      </c>
      <c r="DL48" s="101">
        <f t="shared" si="1"/>
        <v>-178479</v>
      </c>
      <c r="DM48" s="101">
        <f t="shared" si="1"/>
        <v>72948</v>
      </c>
      <c r="DN48" s="101">
        <f t="shared" si="1"/>
        <v>103290</v>
      </c>
      <c r="DO48" s="101">
        <f t="shared" si="1"/>
        <v>15784</v>
      </c>
      <c r="DP48" s="101">
        <f t="shared" si="1"/>
        <v>20154</v>
      </c>
      <c r="DQ48" s="101">
        <f t="shared" si="1"/>
        <v>-184730</v>
      </c>
      <c r="DR48" s="101">
        <f t="shared" si="1"/>
        <v>0</v>
      </c>
      <c r="DS48" s="101">
        <f t="shared" si="1"/>
        <v>0</v>
      </c>
      <c r="DT48" s="101">
        <f t="shared" si="1"/>
        <v>-300384</v>
      </c>
      <c r="DU48" s="101">
        <f t="shared" si="1"/>
        <v>7684</v>
      </c>
      <c r="DV48" s="101">
        <f t="shared" si="1"/>
        <v>472349</v>
      </c>
      <c r="DW48" s="101">
        <f t="shared" si="1"/>
        <v>10233</v>
      </c>
      <c r="DX48" s="101">
        <f t="shared" si="1"/>
        <v>425907</v>
      </c>
      <c r="DY48" s="52"/>
      <c r="DZ48" s="60"/>
      <c r="EA48" s="123"/>
      <c r="EB48" s="61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</row>
    <row r="49" spans="1:154" s="53" customFormat="1" ht="14" customHeight="1">
      <c r="B49" s="108"/>
      <c r="C49" s="109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52"/>
      <c r="DZ49" s="60"/>
      <c r="EA49" s="123"/>
      <c r="EB49" s="61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</row>
    <row r="50" spans="1:154" ht="35" customHeight="1">
      <c r="B50" s="144" t="s">
        <v>78</v>
      </c>
      <c r="C50" s="145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18"/>
      <c r="DZ50" s="40"/>
      <c r="EA50" s="124"/>
      <c r="EB50" s="40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</row>
    <row r="51" spans="1:154" s="22" customFormat="1">
      <c r="A51" s="104"/>
      <c r="B51" s="102" t="s">
        <v>5</v>
      </c>
      <c r="C51" s="14"/>
      <c r="D51" s="17">
        <v>277090</v>
      </c>
      <c r="E51" s="17">
        <v>520045</v>
      </c>
      <c r="F51" s="17">
        <v>284073</v>
      </c>
      <c r="G51" s="17">
        <v>240357</v>
      </c>
      <c r="H51" s="17">
        <v>739779</v>
      </c>
      <c r="I51" s="17">
        <v>1477901</v>
      </c>
      <c r="J51" s="17">
        <v>499911</v>
      </c>
      <c r="K51" s="17">
        <v>98911</v>
      </c>
      <c r="L51" s="17">
        <v>102492</v>
      </c>
      <c r="M51" s="17">
        <v>396655</v>
      </c>
      <c r="N51" s="17">
        <v>258250</v>
      </c>
      <c r="O51" s="17">
        <v>520140</v>
      </c>
      <c r="P51" s="17">
        <v>28370</v>
      </c>
      <c r="Q51" s="17">
        <v>10453</v>
      </c>
      <c r="R51" s="17">
        <v>186094</v>
      </c>
      <c r="S51" s="17">
        <v>38564</v>
      </c>
      <c r="T51" s="17">
        <v>126338</v>
      </c>
      <c r="U51" s="17">
        <v>383989</v>
      </c>
      <c r="V51" s="17">
        <v>931910</v>
      </c>
      <c r="W51" s="17">
        <v>360161</v>
      </c>
      <c r="X51" s="17">
        <v>840335</v>
      </c>
      <c r="Y51" s="2">
        <v>882928</v>
      </c>
      <c r="Z51" s="17"/>
      <c r="AA51" s="17">
        <v>43599</v>
      </c>
      <c r="AB51" s="17">
        <v>260857</v>
      </c>
      <c r="AC51" s="17">
        <v>683099</v>
      </c>
      <c r="AD51" s="17">
        <v>170460</v>
      </c>
      <c r="AE51" s="17">
        <v>346209</v>
      </c>
      <c r="AF51" s="17">
        <v>65228</v>
      </c>
      <c r="AG51" s="17">
        <v>227513</v>
      </c>
      <c r="AH51" s="17">
        <v>65466</v>
      </c>
      <c r="AI51" s="17">
        <v>2080051</v>
      </c>
      <c r="AJ51" s="17">
        <v>106413</v>
      </c>
      <c r="AK51" s="17">
        <v>151206</v>
      </c>
      <c r="AL51" s="17">
        <v>179659</v>
      </c>
      <c r="AM51" s="17">
        <v>223952</v>
      </c>
      <c r="AN51" s="17">
        <v>331755</v>
      </c>
      <c r="AO51" s="17">
        <v>90613</v>
      </c>
      <c r="AP51" s="17">
        <v>111199</v>
      </c>
      <c r="AQ51" s="17">
        <v>94863</v>
      </c>
      <c r="AR51" s="17">
        <v>775780</v>
      </c>
      <c r="AS51" s="17">
        <v>499558</v>
      </c>
      <c r="AT51" s="17">
        <v>494886</v>
      </c>
      <c r="AU51" s="17">
        <v>379138</v>
      </c>
      <c r="AV51" s="17"/>
      <c r="AW51" s="17">
        <v>269913</v>
      </c>
      <c r="AX51" s="17">
        <v>345444</v>
      </c>
      <c r="AY51" s="17">
        <v>425968</v>
      </c>
      <c r="AZ51" s="17">
        <v>144472</v>
      </c>
      <c r="BA51" s="17">
        <v>313274</v>
      </c>
      <c r="BB51" s="17">
        <v>187444</v>
      </c>
      <c r="BC51" s="17">
        <v>57224</v>
      </c>
      <c r="BD51" s="17">
        <v>222139</v>
      </c>
      <c r="BE51" s="17">
        <v>90637</v>
      </c>
      <c r="BF51" s="17">
        <v>209674</v>
      </c>
      <c r="BG51" s="17">
        <v>269178</v>
      </c>
      <c r="BH51" s="17">
        <v>17560</v>
      </c>
      <c r="BI51" s="17">
        <v>81462</v>
      </c>
      <c r="BJ51" s="17">
        <v>285857</v>
      </c>
      <c r="BK51" s="17">
        <v>45862</v>
      </c>
      <c r="BL51" s="17">
        <v>869421</v>
      </c>
      <c r="BM51" s="17">
        <v>156475</v>
      </c>
      <c r="BN51" s="17">
        <v>435660</v>
      </c>
      <c r="BO51" s="17">
        <v>211203</v>
      </c>
      <c r="BP51" s="17">
        <v>53143</v>
      </c>
      <c r="BQ51" s="17">
        <v>73615</v>
      </c>
      <c r="BR51" s="17">
        <v>1335462</v>
      </c>
      <c r="BS51" s="17">
        <v>274028</v>
      </c>
      <c r="BT51" s="17">
        <v>126205</v>
      </c>
      <c r="BU51" s="17">
        <v>139161</v>
      </c>
      <c r="BV51" s="17">
        <v>819358</v>
      </c>
      <c r="BW51" s="17">
        <v>3096854</v>
      </c>
      <c r="BX51" s="17">
        <v>74022</v>
      </c>
      <c r="BY51" s="17">
        <v>150578</v>
      </c>
      <c r="BZ51" s="17">
        <v>380575</v>
      </c>
      <c r="CA51" s="17">
        <v>821905</v>
      </c>
      <c r="CB51" s="17">
        <v>20897</v>
      </c>
      <c r="CC51" s="17">
        <v>671771</v>
      </c>
      <c r="CD51" s="17"/>
      <c r="CE51" s="2">
        <v>139791</v>
      </c>
      <c r="CF51" s="17">
        <v>357600</v>
      </c>
      <c r="CG51" s="17">
        <v>1144424</v>
      </c>
      <c r="CH51" s="17">
        <v>707501</v>
      </c>
      <c r="CI51" s="17">
        <v>3658357</v>
      </c>
      <c r="CJ51" s="17">
        <v>43123</v>
      </c>
      <c r="CK51" s="17">
        <v>454139</v>
      </c>
      <c r="CL51" s="17">
        <v>270590</v>
      </c>
      <c r="CM51" s="17">
        <v>2217546</v>
      </c>
      <c r="CN51" s="17">
        <v>4225155</v>
      </c>
      <c r="CO51" s="17">
        <v>1397082</v>
      </c>
      <c r="CP51" s="17">
        <v>2011378</v>
      </c>
      <c r="CQ51" s="17">
        <v>195827</v>
      </c>
      <c r="CR51" s="17">
        <v>449667</v>
      </c>
      <c r="CS51" s="17">
        <v>153722</v>
      </c>
      <c r="CT51" s="17">
        <v>458709</v>
      </c>
      <c r="CU51" s="17">
        <v>680789</v>
      </c>
      <c r="CV51" s="17">
        <v>996769</v>
      </c>
      <c r="CW51" s="17">
        <v>327828</v>
      </c>
      <c r="CX51" s="17">
        <v>1335462</v>
      </c>
      <c r="CY51" s="17">
        <v>3964</v>
      </c>
      <c r="CZ51" s="17">
        <v>36006</v>
      </c>
      <c r="DA51" s="17">
        <v>1207954</v>
      </c>
      <c r="DB51" s="17">
        <v>145774</v>
      </c>
      <c r="DC51" s="17">
        <v>1137646</v>
      </c>
      <c r="DD51" s="17">
        <v>2437737</v>
      </c>
      <c r="DE51" s="17">
        <v>229369</v>
      </c>
      <c r="DF51" s="17">
        <v>513683</v>
      </c>
      <c r="DG51" s="17">
        <v>506904</v>
      </c>
      <c r="DH51" s="17">
        <v>3102680</v>
      </c>
      <c r="DI51" s="17">
        <v>247152</v>
      </c>
      <c r="DJ51" s="17">
        <v>188471</v>
      </c>
      <c r="DK51" s="17">
        <v>25270</v>
      </c>
      <c r="DL51" s="17">
        <v>90132</v>
      </c>
      <c r="DM51" s="17">
        <v>162174</v>
      </c>
      <c r="DN51" s="17">
        <v>741835</v>
      </c>
      <c r="DO51" s="17">
        <v>661196</v>
      </c>
      <c r="DP51" s="17">
        <v>706571</v>
      </c>
      <c r="DQ51" s="17">
        <v>3623422</v>
      </c>
      <c r="DR51" s="17">
        <v>506310</v>
      </c>
      <c r="DS51" s="17">
        <v>704356</v>
      </c>
      <c r="DT51" s="17"/>
      <c r="DU51" s="17">
        <v>126261</v>
      </c>
      <c r="DV51" s="17"/>
      <c r="DW51" s="17"/>
      <c r="DX51" s="17">
        <v>6935</v>
      </c>
      <c r="DY51" s="64">
        <f>SUM(D51:DX51)</f>
        <v>67599952</v>
      </c>
      <c r="DZ51" s="57"/>
      <c r="EA51" s="124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58"/>
    </row>
    <row r="52" spans="1:154" s="22" customFormat="1">
      <c r="A52" s="104"/>
      <c r="B52" s="103" t="s">
        <v>6</v>
      </c>
      <c r="C52" s="14"/>
      <c r="D52" s="17"/>
      <c r="E52" s="17"/>
      <c r="F52" s="17"/>
      <c r="G52" s="17">
        <v>523244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>
        <v>65638</v>
      </c>
      <c r="S52" s="17">
        <v>22976</v>
      </c>
      <c r="T52" s="17">
        <v>431662</v>
      </c>
      <c r="U52" s="17">
        <v>48925</v>
      </c>
      <c r="V52" s="17">
        <v>897340</v>
      </c>
      <c r="W52" s="17">
        <v>192617</v>
      </c>
      <c r="X52" s="17"/>
      <c r="Y52" s="2">
        <v>802111</v>
      </c>
      <c r="Z52" s="17"/>
      <c r="AA52" s="17"/>
      <c r="AB52" s="17"/>
      <c r="AC52" s="17">
        <v>287591</v>
      </c>
      <c r="AD52" s="17">
        <v>33911</v>
      </c>
      <c r="AE52" s="17"/>
      <c r="AF52" s="17">
        <v>16113</v>
      </c>
      <c r="AG52" s="17"/>
      <c r="AH52" s="17">
        <v>60062</v>
      </c>
      <c r="AI52" s="17"/>
      <c r="AJ52" s="17">
        <v>663304</v>
      </c>
      <c r="AK52" s="17"/>
      <c r="AL52" s="17"/>
      <c r="AM52" s="17">
        <v>136050</v>
      </c>
      <c r="AN52" s="17">
        <v>905939</v>
      </c>
      <c r="AO52" s="17"/>
      <c r="AP52" s="17">
        <v>134616</v>
      </c>
      <c r="AQ52" s="17"/>
      <c r="AR52" s="17"/>
      <c r="AS52" s="17"/>
      <c r="AT52" s="17"/>
      <c r="AU52" s="17">
        <v>259690</v>
      </c>
      <c r="AV52" s="17"/>
      <c r="AW52" s="17">
        <v>30981</v>
      </c>
      <c r="AX52" s="17"/>
      <c r="AY52" s="17"/>
      <c r="AZ52" s="17"/>
      <c r="BA52" s="17"/>
      <c r="BB52" s="17"/>
      <c r="BC52" s="17"/>
      <c r="BD52" s="17"/>
      <c r="BE52" s="17">
        <v>222920</v>
      </c>
      <c r="BF52" s="17"/>
      <c r="BG52" s="17"/>
      <c r="BH52" s="17"/>
      <c r="BI52" s="17">
        <v>11026</v>
      </c>
      <c r="BJ52" s="17">
        <v>24049</v>
      </c>
      <c r="BK52" s="17">
        <v>33959</v>
      </c>
      <c r="BL52" s="17"/>
      <c r="BM52" s="17">
        <v>342540</v>
      </c>
      <c r="BN52" s="17"/>
      <c r="BO52" s="17"/>
      <c r="BP52" s="17">
        <v>730910</v>
      </c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2">
        <v>96690</v>
      </c>
      <c r="CF52" s="17">
        <v>58855</v>
      </c>
      <c r="CG52" s="17"/>
      <c r="CH52" s="17"/>
      <c r="CI52" s="17">
        <v>745857</v>
      </c>
      <c r="CJ52" s="17">
        <v>87066</v>
      </c>
      <c r="CK52" s="17"/>
      <c r="CL52" s="17"/>
      <c r="CM52" s="17"/>
      <c r="CN52" s="17"/>
      <c r="CO52" s="17"/>
      <c r="CP52" s="17"/>
      <c r="CQ52" s="17"/>
      <c r="CR52" s="17">
        <v>47253</v>
      </c>
      <c r="CS52" s="17"/>
      <c r="CT52" s="17">
        <v>24675</v>
      </c>
      <c r="CU52" s="17">
        <v>81438</v>
      </c>
      <c r="CV52" s="17">
        <v>55926</v>
      </c>
      <c r="CW52" s="17">
        <v>578767</v>
      </c>
      <c r="CX52" s="17"/>
      <c r="CY52" s="17"/>
      <c r="CZ52" s="17">
        <v>360949</v>
      </c>
      <c r="DA52" s="17"/>
      <c r="DB52" s="17">
        <v>67330</v>
      </c>
      <c r="DC52" s="17"/>
      <c r="DD52" s="17"/>
      <c r="DE52" s="17">
        <v>364905</v>
      </c>
      <c r="DF52" s="17">
        <v>919835</v>
      </c>
      <c r="DG52" s="17"/>
      <c r="DH52" s="17"/>
      <c r="DI52" s="17"/>
      <c r="DJ52" s="17"/>
      <c r="DK52" s="17">
        <v>131138</v>
      </c>
      <c r="DL52" s="17"/>
      <c r="DM52" s="17">
        <v>242154</v>
      </c>
      <c r="DN52" s="17"/>
      <c r="DO52" s="17">
        <v>271219</v>
      </c>
      <c r="DP52" s="17"/>
      <c r="DQ52" s="17"/>
      <c r="DR52" s="17"/>
      <c r="DS52" s="17"/>
      <c r="DT52" s="17">
        <v>101627</v>
      </c>
      <c r="DU52" s="17"/>
      <c r="DV52" s="17">
        <v>933111</v>
      </c>
      <c r="DW52" s="17"/>
      <c r="DX52" s="17"/>
      <c r="DY52" s="64">
        <f>SUM(D52:DX52)</f>
        <v>12046969</v>
      </c>
      <c r="DZ52" s="57"/>
      <c r="EA52" s="124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58"/>
    </row>
    <row r="53" spans="1:154" s="22" customFormat="1">
      <c r="A53" s="104"/>
      <c r="B53" s="102" t="s">
        <v>7</v>
      </c>
      <c r="C53" s="14"/>
      <c r="D53" s="21"/>
      <c r="E53" s="21"/>
      <c r="F53" s="21"/>
      <c r="G53" s="21">
        <v>52734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>
        <v>126339</v>
      </c>
      <c r="U53" s="21"/>
      <c r="V53" s="21"/>
      <c r="W53" s="21"/>
      <c r="X53" s="21"/>
      <c r="Y53" s="21"/>
      <c r="Z53" s="21">
        <v>318956</v>
      </c>
      <c r="AA53" s="21"/>
      <c r="AB53" s="21"/>
      <c r="AC53" s="21"/>
      <c r="AD53" s="21"/>
      <c r="AE53" s="21">
        <v>115259</v>
      </c>
      <c r="AF53" s="21"/>
      <c r="AG53" s="21"/>
      <c r="AH53" s="21"/>
      <c r="AI53" s="21"/>
      <c r="AJ53" s="21"/>
      <c r="AK53" s="21"/>
      <c r="AL53" s="21"/>
      <c r="AM53" s="21"/>
      <c r="AN53" s="21">
        <v>34715</v>
      </c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>
        <v>14167</v>
      </c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>
        <v>13559</v>
      </c>
      <c r="CK53" s="21"/>
      <c r="CL53" s="21"/>
      <c r="CM53" s="21"/>
      <c r="CN53" s="21"/>
      <c r="CO53" s="21"/>
      <c r="CP53" s="21"/>
      <c r="CQ53" s="21"/>
      <c r="CR53" s="21">
        <v>7375</v>
      </c>
      <c r="CS53" s="21">
        <v>115445</v>
      </c>
      <c r="CT53" s="21"/>
      <c r="CU53" s="21"/>
      <c r="CV53" s="21"/>
      <c r="CW53" s="21"/>
      <c r="CX53" s="21"/>
      <c r="CY53" s="17"/>
      <c r="CZ53" s="21">
        <v>776</v>
      </c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64">
        <f>SUM(D53:DX53)</f>
        <v>799325</v>
      </c>
      <c r="DZ53" s="57"/>
      <c r="EA53" s="124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58"/>
    </row>
    <row r="54" spans="1:154" s="22" customFormat="1">
      <c r="A54" s="104"/>
      <c r="B54" s="103" t="s">
        <v>8</v>
      </c>
      <c r="C54" s="14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>
        <v>183055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>
        <v>313716</v>
      </c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>
        <v>29281</v>
      </c>
      <c r="BI54" s="31"/>
      <c r="BJ54" s="31"/>
      <c r="BK54" s="31"/>
      <c r="BL54" s="31"/>
      <c r="BM54" s="31">
        <v>449396</v>
      </c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>
        <v>627380</v>
      </c>
      <c r="CC54" s="31"/>
      <c r="CD54" s="31"/>
      <c r="CE54" s="31">
        <v>134859</v>
      </c>
      <c r="CF54" s="31">
        <v>727548</v>
      </c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>
        <v>518626</v>
      </c>
      <c r="CZ54" s="31"/>
      <c r="DA54" s="31"/>
      <c r="DB54" s="31"/>
      <c r="DC54" s="31"/>
      <c r="DD54" s="31"/>
      <c r="DE54" s="31"/>
      <c r="DF54" s="31"/>
      <c r="DG54" s="31">
        <v>385813</v>
      </c>
      <c r="DH54" s="31"/>
      <c r="DI54" s="31"/>
      <c r="DJ54" s="31"/>
      <c r="DK54" s="31"/>
      <c r="DL54" s="31">
        <v>327184</v>
      </c>
      <c r="DM54" s="31"/>
      <c r="DN54" s="31">
        <v>338945</v>
      </c>
      <c r="DO54" s="31"/>
      <c r="DP54" s="31"/>
      <c r="DQ54" s="31"/>
      <c r="DR54" s="31"/>
      <c r="DS54" s="31"/>
      <c r="DT54" s="31"/>
      <c r="DU54" s="31"/>
      <c r="DV54" s="31">
        <v>968227</v>
      </c>
      <c r="DW54" s="31">
        <v>259309</v>
      </c>
      <c r="DX54" s="31">
        <v>979515</v>
      </c>
      <c r="DY54" s="64">
        <f>SUM(D54:DX54)</f>
        <v>6242854</v>
      </c>
      <c r="DZ54" s="57"/>
      <c r="EA54" s="124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58"/>
    </row>
    <row r="55" spans="1:154" s="54" customFormat="1">
      <c r="B55" s="51"/>
      <c r="C55" s="40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65">
        <f>SUM(DY51:DY54)</f>
        <v>86689100</v>
      </c>
      <c r="DZ55" s="57"/>
      <c r="EA55" s="124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</row>
    <row r="56" spans="1:154" s="81" customFormat="1">
      <c r="B56" s="92" t="s">
        <v>72</v>
      </c>
      <c r="C56" s="93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 t="s">
        <v>76</v>
      </c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 t="s">
        <v>76</v>
      </c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 t="s">
        <v>76</v>
      </c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 t="s">
        <v>95</v>
      </c>
      <c r="CX56" s="94"/>
      <c r="CY56" s="94"/>
      <c r="CZ56" s="94"/>
      <c r="DA56" s="94"/>
      <c r="DB56" s="94"/>
      <c r="DC56" s="94"/>
      <c r="DD56" s="94"/>
      <c r="DE56" s="94" t="s">
        <v>76</v>
      </c>
      <c r="DF56" s="94"/>
      <c r="DG56" s="94"/>
      <c r="DH56" s="94"/>
      <c r="DI56" s="94"/>
      <c r="DJ56" s="94"/>
      <c r="DK56" s="94"/>
      <c r="DL56" s="94" t="s">
        <v>76</v>
      </c>
      <c r="DM56" s="94"/>
      <c r="DN56" s="94"/>
      <c r="DO56" s="94"/>
      <c r="DP56" s="94"/>
      <c r="DQ56" s="94" t="s">
        <v>95</v>
      </c>
      <c r="DR56" s="94"/>
      <c r="DS56" s="94"/>
      <c r="DT56" s="94" t="s">
        <v>76</v>
      </c>
      <c r="DU56" s="94"/>
      <c r="DV56" s="94"/>
      <c r="DW56" s="94"/>
      <c r="DX56" s="94"/>
      <c r="DY56" s="83"/>
      <c r="DZ56" s="82"/>
      <c r="EA56" s="125"/>
      <c r="EB56" s="82"/>
      <c r="EC56" s="82"/>
      <c r="ED56" s="82"/>
      <c r="EE56" s="82"/>
      <c r="EF56" s="82"/>
      <c r="EG56" s="82"/>
      <c r="EH56" s="82"/>
    </row>
    <row r="57" spans="1:154" s="84" customFormat="1" ht="24">
      <c r="B57" s="95" t="s">
        <v>74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>
        <v>5</v>
      </c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>
        <v>13</v>
      </c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7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>
        <v>10</v>
      </c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>
        <v>16</v>
      </c>
      <c r="CX57" s="96"/>
      <c r="CY57" s="96"/>
      <c r="CZ57" s="96"/>
      <c r="DA57" s="96"/>
      <c r="DB57" s="96"/>
      <c r="DC57" s="96"/>
      <c r="DD57" s="96"/>
      <c r="DE57" s="96">
        <v>10</v>
      </c>
      <c r="DF57" s="96"/>
      <c r="DG57" s="96"/>
      <c r="DH57" s="96"/>
      <c r="DI57" s="96"/>
      <c r="DJ57" s="96"/>
      <c r="DK57" s="96"/>
      <c r="DL57" s="96">
        <v>4</v>
      </c>
      <c r="DM57" s="96"/>
      <c r="DN57" s="96"/>
      <c r="DO57" s="96"/>
      <c r="DP57" s="96"/>
      <c r="DQ57" s="96">
        <v>4</v>
      </c>
      <c r="DR57" s="96"/>
      <c r="DS57" s="96"/>
      <c r="DT57" s="96">
        <v>1</v>
      </c>
      <c r="DU57" s="96"/>
      <c r="DV57" s="96"/>
      <c r="DW57" s="96"/>
      <c r="DX57" s="96"/>
      <c r="DY57" s="85"/>
      <c r="DZ57" s="86"/>
      <c r="EA57" s="126"/>
      <c r="EB57" s="129"/>
      <c r="EC57" s="87"/>
      <c r="ED57" s="87"/>
      <c r="EE57" s="87"/>
      <c r="EF57" s="87"/>
      <c r="EG57" s="87"/>
      <c r="EH57" s="87"/>
    </row>
    <row r="58" spans="1:154" s="88" customFormat="1" ht="24">
      <c r="B58" s="98" t="s">
        <v>75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 t="s">
        <v>5</v>
      </c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 t="s">
        <v>5</v>
      </c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 t="s">
        <v>6</v>
      </c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 t="s">
        <v>5</v>
      </c>
      <c r="CX58" s="99"/>
      <c r="CY58" s="99"/>
      <c r="CZ58" s="99"/>
      <c r="DA58" s="99"/>
      <c r="DB58" s="99"/>
      <c r="DC58" s="99"/>
      <c r="DD58" s="99"/>
      <c r="DE58" s="99" t="s">
        <v>6</v>
      </c>
      <c r="DF58" s="99"/>
      <c r="DG58" s="99"/>
      <c r="DH58" s="99"/>
      <c r="DI58" s="99"/>
      <c r="DJ58" s="99"/>
      <c r="DK58" s="99"/>
      <c r="DL58" s="99" t="s">
        <v>8</v>
      </c>
      <c r="DM58" s="99"/>
      <c r="DN58" s="99"/>
      <c r="DO58" s="99"/>
      <c r="DP58" s="99"/>
      <c r="DQ58" s="99" t="s">
        <v>5</v>
      </c>
      <c r="DR58" s="99"/>
      <c r="DS58" s="99"/>
      <c r="DT58" s="99" t="s">
        <v>6</v>
      </c>
      <c r="DU58" s="99"/>
      <c r="DV58" s="99"/>
      <c r="DW58" s="99"/>
      <c r="DX58" s="99"/>
      <c r="DY58" s="89"/>
      <c r="DZ58" s="82"/>
      <c r="EA58" s="125"/>
      <c r="EB58" s="129"/>
      <c r="EC58" s="90"/>
      <c r="ED58" s="90"/>
      <c r="EE58" s="90"/>
      <c r="EF58" s="90"/>
      <c r="EG58" s="90"/>
      <c r="EH58" s="90"/>
    </row>
    <row r="59" spans="1:154" s="88" customFormat="1" ht="36">
      <c r="B59" s="98" t="s">
        <v>73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 t="s">
        <v>93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 t="s">
        <v>94</v>
      </c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 t="s">
        <v>94</v>
      </c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 t="s">
        <v>93</v>
      </c>
      <c r="CX59" s="100"/>
      <c r="CY59" s="100"/>
      <c r="CZ59" s="100"/>
      <c r="DA59" s="100"/>
      <c r="DB59" s="100"/>
      <c r="DC59" s="100"/>
      <c r="DD59" s="100"/>
      <c r="DE59" s="100" t="s">
        <v>94</v>
      </c>
      <c r="DF59" s="100"/>
      <c r="DG59" s="100"/>
      <c r="DH59" s="100"/>
      <c r="DI59" s="100"/>
      <c r="DJ59" s="100"/>
      <c r="DK59" s="100"/>
      <c r="DL59" s="100" t="s">
        <v>93</v>
      </c>
      <c r="DM59" s="100"/>
      <c r="DN59" s="100"/>
      <c r="DO59" s="100"/>
      <c r="DP59" s="100"/>
      <c r="DQ59" s="100" t="s">
        <v>93</v>
      </c>
      <c r="DR59" s="100"/>
      <c r="DS59" s="100"/>
      <c r="DT59" s="100" t="s">
        <v>94</v>
      </c>
      <c r="DU59" s="100"/>
      <c r="DV59" s="100"/>
      <c r="DW59" s="100"/>
      <c r="DX59" s="100"/>
      <c r="DY59" s="91"/>
      <c r="DZ59" s="90"/>
      <c r="EA59" s="127"/>
      <c r="EB59" s="90"/>
      <c r="EC59" s="90"/>
      <c r="ED59" s="90"/>
      <c r="EE59" s="90"/>
      <c r="EF59" s="90"/>
      <c r="EG59" s="90"/>
      <c r="EH59" s="90"/>
    </row>
    <row r="60" spans="1:154">
      <c r="DY60" s="3"/>
      <c r="DZ60" s="63"/>
      <c r="EA60" s="128"/>
      <c r="EB60" s="63"/>
      <c r="EC60" s="63"/>
      <c r="ED60" s="63"/>
      <c r="EE60" s="63"/>
      <c r="EF60" s="63"/>
      <c r="EG60" s="63"/>
      <c r="EH60" s="63"/>
    </row>
    <row r="62" spans="1:154">
      <c r="DY62" s="2"/>
    </row>
    <row r="63" spans="1:154">
      <c r="DY63" s="2"/>
    </row>
    <row r="64" spans="1:154">
      <c r="DY64" s="3"/>
    </row>
    <row r="67" spans="129:129">
      <c r="DY67" s="2"/>
    </row>
    <row r="68" spans="129:129">
      <c r="DY68" s="2"/>
    </row>
  </sheetData>
  <mergeCells count="2">
    <mergeCell ref="B50:C50"/>
    <mergeCell ref="B4:C4"/>
  </mergeCells>
  <conditionalFormatting sqref="D48:DX49">
    <cfRule type="cellIs" dxfId="0" priority="5" operator="lessThan">
      <formula>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13" sqref="A13"/>
    </sheetView>
  </sheetViews>
  <sheetFormatPr baseColWidth="10" defaultRowHeight="12" x14ac:dyDescent="0"/>
  <cols>
    <col min="1" max="1" width="57" customWidth="1"/>
    <col min="3" max="3" width="18.5" customWidth="1"/>
    <col min="4" max="4" width="18.6640625" customWidth="1"/>
    <col min="5" max="5" width="12.1640625" customWidth="1"/>
  </cols>
  <sheetData>
    <row r="1" spans="1:7" ht="17">
      <c r="A1" s="77" t="s">
        <v>81</v>
      </c>
    </row>
    <row r="2" spans="1:7" ht="17">
      <c r="A2" s="77"/>
    </row>
    <row r="3" spans="1:7" ht="45">
      <c r="A3" s="130"/>
      <c r="B3" s="131" t="s">
        <v>82</v>
      </c>
      <c r="C3" s="133" t="s">
        <v>84</v>
      </c>
      <c r="D3" s="133" t="s">
        <v>85</v>
      </c>
    </row>
    <row r="4" spans="1:7" ht="15">
      <c r="A4" s="130" t="s">
        <v>79</v>
      </c>
      <c r="B4" s="131">
        <f>COUNTIF('2010 M&amp;V Data_Project'!D48:DX48,"&gt;0")</f>
        <v>104</v>
      </c>
      <c r="C4" s="132">
        <f>SUMIF('2010 M&amp;V Data_Project'!D48:DX48,"&gt;0")</f>
        <v>5561419</v>
      </c>
      <c r="D4" s="132">
        <f>C4/B4</f>
        <v>53475.182692307695</v>
      </c>
      <c r="E4" s="130"/>
      <c r="F4" s="130"/>
      <c r="G4" s="130"/>
    </row>
    <row r="5" spans="1:7" ht="15">
      <c r="A5" s="130" t="s">
        <v>80</v>
      </c>
      <c r="B5" s="131">
        <f>COUNTIF('2010 M&amp;V Data_Project'!D48:DX48,"=0")</f>
        <v>12</v>
      </c>
      <c r="C5" s="131" t="s">
        <v>83</v>
      </c>
      <c r="D5" s="131" t="s">
        <v>83</v>
      </c>
      <c r="E5" s="130"/>
      <c r="F5" s="130"/>
      <c r="G5" s="130"/>
    </row>
    <row r="6" spans="1:7" ht="15">
      <c r="A6" s="130" t="s">
        <v>86</v>
      </c>
      <c r="B6" s="131">
        <f>COUNTIF('2010 M&amp;V Data_Project'!D48:DX48,"&lt;0")</f>
        <v>9</v>
      </c>
      <c r="C6" s="134">
        <f>SUMIF('2010 M&amp;V Data_Project'!D48:DX48,"&lt;0")</f>
        <v>-941477</v>
      </c>
      <c r="D6" s="134">
        <f>C6/B6</f>
        <v>-104608.55555555556</v>
      </c>
      <c r="E6" s="130"/>
      <c r="F6" s="130"/>
      <c r="G6" s="130"/>
    </row>
    <row r="7" spans="1:7" ht="15">
      <c r="A7" s="130"/>
      <c r="B7" s="130"/>
      <c r="C7" s="130"/>
      <c r="D7" s="130"/>
      <c r="E7" s="130"/>
      <c r="F7" s="130"/>
      <c r="G7" s="130"/>
    </row>
    <row r="8" spans="1:7" ht="15">
      <c r="A8" s="130"/>
      <c r="B8" s="130"/>
      <c r="C8" s="130"/>
      <c r="D8" s="130"/>
      <c r="E8" s="130"/>
      <c r="F8" s="130"/>
      <c r="G8" s="130"/>
    </row>
    <row r="9" spans="1:7" ht="30">
      <c r="A9" s="130" t="s">
        <v>89</v>
      </c>
      <c r="B9" s="131" t="s">
        <v>82</v>
      </c>
      <c r="C9" s="133" t="s">
        <v>87</v>
      </c>
      <c r="D9" s="133" t="s">
        <v>88</v>
      </c>
      <c r="E9" s="130"/>
      <c r="F9" s="130"/>
      <c r="G9" s="130"/>
    </row>
    <row r="10" spans="1:7" ht="15">
      <c r="A10" s="130" t="s">
        <v>76</v>
      </c>
      <c r="B10" s="131">
        <v>6</v>
      </c>
      <c r="C10" s="135">
        <f>SUMIF('2010 M&amp;V Data_Project'!D56:DX56,'Surplus-Shortfall Summary'!A10,'2010 M&amp;V Data_Project'!D48:DX48)</f>
        <v>-572968</v>
      </c>
      <c r="D10" s="135">
        <f>C10/B10</f>
        <v>-95494.666666666672</v>
      </c>
      <c r="E10" s="130"/>
      <c r="F10" s="130"/>
      <c r="G10" s="130"/>
    </row>
    <row r="11" spans="1:7" ht="15">
      <c r="A11" s="130" t="s">
        <v>77</v>
      </c>
      <c r="B11" s="131">
        <v>2</v>
      </c>
      <c r="C11" s="135">
        <f>SUMIF('2010 M&amp;V Data_Project'!D56:DX56,'Surplus-Shortfall Summary'!A11,'2010 M&amp;V Data_Project'!D48:DX48)</f>
        <v>-368508</v>
      </c>
      <c r="D11" s="135">
        <f>C11/B11</f>
        <v>-184254</v>
      </c>
      <c r="E11" s="130"/>
      <c r="F11" s="130"/>
      <c r="G11" s="130"/>
    </row>
    <row r="12" spans="1:7" ht="15">
      <c r="A12" s="130"/>
      <c r="B12" s="130"/>
      <c r="C12" s="130"/>
      <c r="D12" s="130"/>
      <c r="E12" s="130"/>
      <c r="F12" s="130"/>
      <c r="G12" s="130"/>
    </row>
    <row r="13" spans="1:7" ht="15">
      <c r="A13" s="130"/>
      <c r="B13" s="130"/>
      <c r="C13" s="130"/>
      <c r="D13" s="130"/>
      <c r="E13" s="130"/>
      <c r="F13" s="130"/>
      <c r="G13" s="130"/>
    </row>
    <row r="14" spans="1:7" ht="15">
      <c r="A14" s="130"/>
      <c r="B14" s="130"/>
      <c r="C14" s="130"/>
      <c r="D14" s="130"/>
      <c r="E14" s="130"/>
      <c r="F14" s="130"/>
      <c r="G14" s="130"/>
    </row>
    <row r="15" spans="1:7" ht="15">
      <c r="A15" s="130"/>
      <c r="B15" s="130"/>
      <c r="C15" s="130"/>
      <c r="D15" s="130"/>
      <c r="E15" s="130"/>
      <c r="F15" s="130"/>
      <c r="G15" s="130"/>
    </row>
    <row r="16" spans="1:7" ht="15">
      <c r="A16" s="130"/>
      <c r="B16" s="130"/>
      <c r="C16" s="130"/>
      <c r="D16" s="130"/>
      <c r="E16" s="130"/>
      <c r="F16" s="130"/>
      <c r="G16" s="130"/>
    </row>
    <row r="17" spans="1:7" ht="15">
      <c r="A17" s="130"/>
      <c r="B17" s="130"/>
      <c r="C17" s="130"/>
      <c r="D17" s="130"/>
      <c r="E17" s="130"/>
      <c r="F17" s="130"/>
      <c r="G17" s="130"/>
    </row>
    <row r="18" spans="1:7" ht="15">
      <c r="A18" s="130"/>
      <c r="B18" s="130"/>
      <c r="C18" s="130"/>
      <c r="D18" s="130"/>
      <c r="E18" s="130"/>
      <c r="F18" s="130"/>
      <c r="G18" s="130"/>
    </row>
    <row r="19" spans="1:7" ht="15">
      <c r="A19" s="130"/>
      <c r="B19" s="130"/>
      <c r="C19" s="130"/>
      <c r="D19" s="130"/>
      <c r="E19" s="130"/>
      <c r="F19" s="130"/>
      <c r="G19" s="130"/>
    </row>
    <row r="20" spans="1:7" ht="15">
      <c r="A20" s="130"/>
      <c r="B20" s="130"/>
      <c r="C20" s="130"/>
      <c r="D20" s="130"/>
      <c r="E20" s="130"/>
      <c r="F20" s="130"/>
      <c r="G20" s="130"/>
    </row>
    <row r="21" spans="1:7" ht="15">
      <c r="A21" s="130"/>
      <c r="B21" s="130"/>
      <c r="C21" s="130"/>
      <c r="D21" s="130"/>
      <c r="E21" s="130"/>
      <c r="F21" s="130"/>
      <c r="G21" s="130"/>
    </row>
    <row r="22" spans="1:7" ht="15">
      <c r="A22" s="130"/>
      <c r="B22" s="130"/>
      <c r="C22" s="130"/>
      <c r="D22" s="130"/>
      <c r="E22" s="130"/>
      <c r="F22" s="130"/>
      <c r="G22" s="130"/>
    </row>
    <row r="23" spans="1:7" ht="15">
      <c r="A23" s="130"/>
      <c r="B23" s="130"/>
      <c r="C23" s="130"/>
      <c r="D23" s="130"/>
      <c r="E23" s="130"/>
      <c r="F23" s="130"/>
      <c r="G23" s="130"/>
    </row>
    <row r="24" spans="1:7" ht="15">
      <c r="A24" s="130"/>
      <c r="B24" s="130"/>
      <c r="C24" s="130"/>
      <c r="D24" s="130"/>
      <c r="E24" s="130"/>
      <c r="F24" s="130"/>
      <c r="G24" s="130"/>
    </row>
    <row r="25" spans="1:7" ht="15">
      <c r="A25" s="130"/>
      <c r="B25" s="130"/>
      <c r="C25" s="130"/>
      <c r="D25" s="130"/>
      <c r="E25" s="130"/>
      <c r="F25" s="130"/>
      <c r="G25" s="130"/>
    </row>
    <row r="26" spans="1:7" ht="15">
      <c r="A26" s="130"/>
      <c r="B26" s="130"/>
      <c r="C26" s="130"/>
      <c r="D26" s="130"/>
      <c r="E26" s="130"/>
      <c r="F26" s="130"/>
      <c r="G26" s="130"/>
    </row>
    <row r="27" spans="1:7" ht="15">
      <c r="A27" s="130"/>
      <c r="B27" s="130"/>
      <c r="C27" s="130"/>
      <c r="D27" s="130"/>
      <c r="E27" s="130"/>
      <c r="F27" s="130"/>
      <c r="G27" s="130"/>
    </row>
    <row r="28" spans="1:7" ht="15">
      <c r="A28" s="130"/>
      <c r="B28" s="130"/>
      <c r="C28" s="130"/>
      <c r="D28" s="130"/>
      <c r="E28" s="130"/>
      <c r="F28" s="130"/>
      <c r="G28" s="130"/>
    </row>
    <row r="29" spans="1:7" ht="15">
      <c r="A29" s="130"/>
      <c r="B29" s="130"/>
      <c r="C29" s="130"/>
      <c r="D29" s="130"/>
      <c r="E29" s="130"/>
      <c r="F29" s="130"/>
      <c r="G29" s="130"/>
    </row>
    <row r="30" spans="1:7" ht="15">
      <c r="A30" s="130"/>
      <c r="B30" s="130"/>
      <c r="C30" s="130"/>
      <c r="D30" s="130"/>
      <c r="E30" s="130"/>
      <c r="F30" s="130"/>
      <c r="G30" s="13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D37"/>
  <sheetViews>
    <sheetView workbookViewId="0">
      <selection activeCell="B26" sqref="B26"/>
    </sheetView>
  </sheetViews>
  <sheetFormatPr baseColWidth="10" defaultColWidth="8.83203125" defaultRowHeight="14" x14ac:dyDescent="0"/>
  <cols>
    <col min="1" max="1" width="20.5" style="76" customWidth="1"/>
    <col min="2" max="2" width="59.1640625" style="67" customWidth="1"/>
    <col min="3" max="3" width="36.6640625" style="67" customWidth="1"/>
    <col min="4" max="16384" width="8.83203125" style="70"/>
  </cols>
  <sheetData>
    <row r="2" spans="1:2" ht="40">
      <c r="A2" s="66" t="s">
        <v>66</v>
      </c>
      <c r="B2" s="66" t="s">
        <v>40</v>
      </c>
    </row>
    <row r="3" spans="1:2" ht="18">
      <c r="A3" s="68">
        <v>1</v>
      </c>
      <c r="B3" s="69" t="s">
        <v>30</v>
      </c>
    </row>
    <row r="4" spans="1:2" ht="18">
      <c r="A4" s="68">
        <v>2</v>
      </c>
      <c r="B4" s="69" t="s">
        <v>33</v>
      </c>
    </row>
    <row r="5" spans="1:2" ht="36">
      <c r="A5" s="68">
        <v>3</v>
      </c>
      <c r="B5" s="69" t="s">
        <v>41</v>
      </c>
    </row>
    <row r="6" spans="1:2" ht="18">
      <c r="A6" s="68">
        <v>4</v>
      </c>
      <c r="B6" s="69" t="s">
        <v>42</v>
      </c>
    </row>
    <row r="7" spans="1:2" ht="18">
      <c r="A7" s="68">
        <v>5</v>
      </c>
      <c r="B7" s="69" t="s">
        <v>43</v>
      </c>
    </row>
    <row r="8" spans="1:2" ht="18">
      <c r="A8" s="68">
        <v>6</v>
      </c>
      <c r="B8" s="69" t="s">
        <v>44</v>
      </c>
    </row>
    <row r="9" spans="1:2" ht="18">
      <c r="A9" s="68">
        <v>7</v>
      </c>
      <c r="B9" s="69" t="s">
        <v>45</v>
      </c>
    </row>
    <row r="10" spans="1:2" ht="18">
      <c r="A10" s="68">
        <v>8</v>
      </c>
      <c r="B10" s="69" t="s">
        <v>46</v>
      </c>
    </row>
    <row r="11" spans="1:2" ht="18">
      <c r="A11" s="68">
        <v>9</v>
      </c>
      <c r="B11" s="69" t="s">
        <v>39</v>
      </c>
    </row>
    <row r="12" spans="1:2" ht="18">
      <c r="A12" s="68">
        <v>10</v>
      </c>
      <c r="B12" s="69" t="s">
        <v>35</v>
      </c>
    </row>
    <row r="13" spans="1:2" ht="18">
      <c r="A13" s="68">
        <v>11</v>
      </c>
      <c r="B13" s="69" t="s">
        <v>34</v>
      </c>
    </row>
    <row r="14" spans="1:2" ht="18">
      <c r="A14" s="68">
        <v>12</v>
      </c>
      <c r="B14" s="69" t="s">
        <v>37</v>
      </c>
    </row>
    <row r="15" spans="1:2" ht="18">
      <c r="A15" s="68">
        <v>13</v>
      </c>
      <c r="B15" s="69" t="s">
        <v>32</v>
      </c>
    </row>
    <row r="16" spans="1:2" ht="18">
      <c r="A16" s="68">
        <v>14</v>
      </c>
      <c r="B16" s="69" t="s">
        <v>47</v>
      </c>
    </row>
    <row r="17" spans="1:4" ht="18">
      <c r="A17" s="68">
        <v>15</v>
      </c>
      <c r="B17" s="69" t="s">
        <v>48</v>
      </c>
    </row>
    <row r="18" spans="1:4" ht="18">
      <c r="A18" s="68">
        <v>16</v>
      </c>
      <c r="B18" s="69" t="s">
        <v>49</v>
      </c>
    </row>
    <row r="19" spans="1:4" ht="18">
      <c r="A19" s="68">
        <v>17</v>
      </c>
      <c r="B19" s="69" t="s">
        <v>36</v>
      </c>
    </row>
    <row r="20" spans="1:4" ht="18">
      <c r="A20" s="68">
        <v>18</v>
      </c>
      <c r="B20" s="69" t="s">
        <v>38</v>
      </c>
    </row>
    <row r="21" spans="1:4" ht="18">
      <c r="A21" s="68">
        <v>19</v>
      </c>
      <c r="B21" s="69" t="s">
        <v>50</v>
      </c>
    </row>
    <row r="23" spans="1:4" ht="18">
      <c r="A23" s="139">
        <v>99</v>
      </c>
      <c r="B23" s="140" t="s">
        <v>90</v>
      </c>
    </row>
    <row r="29" spans="1:4" ht="18">
      <c r="A29" s="73"/>
      <c r="D29" s="70" t="s">
        <v>54</v>
      </c>
    </row>
    <row r="30" spans="1:4" ht="18">
      <c r="A30" s="73"/>
      <c r="B30" s="73"/>
      <c r="C30" s="73"/>
      <c r="D30" s="70" t="s">
        <v>54</v>
      </c>
    </row>
    <row r="31" spans="1:4" ht="18">
      <c r="A31" s="73"/>
      <c r="B31" s="73"/>
      <c r="C31" s="73"/>
      <c r="D31" s="70" t="s">
        <v>54</v>
      </c>
    </row>
    <row r="32" spans="1:4" ht="18">
      <c r="A32" s="73"/>
      <c r="B32" s="73"/>
      <c r="C32" s="73"/>
      <c r="D32" s="70" t="s">
        <v>54</v>
      </c>
    </row>
    <row r="33" spans="1:3" ht="18">
      <c r="A33" s="73"/>
      <c r="B33" s="73"/>
      <c r="C33" s="73"/>
    </row>
    <row r="34" spans="1:3" ht="18">
      <c r="A34" s="73"/>
      <c r="B34" s="73"/>
      <c r="C34" s="73"/>
    </row>
    <row r="35" spans="1:3" ht="18">
      <c r="A35" s="74"/>
      <c r="B35" s="75"/>
      <c r="C35" s="75"/>
    </row>
    <row r="36" spans="1:3" ht="18">
      <c r="A36" s="74"/>
      <c r="B36" s="75"/>
      <c r="C36" s="75"/>
    </row>
    <row r="37" spans="1:3" ht="18">
      <c r="A37" s="74"/>
      <c r="B37" s="75"/>
      <c r="C37" s="75"/>
    </row>
  </sheetData>
  <pageMargins left="0.25" right="0.25" top="0.75" bottom="0.75" header="0.3" footer="0.3"/>
  <pageSetup scale="84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0" sqref="C10"/>
    </sheetView>
  </sheetViews>
  <sheetFormatPr baseColWidth="10" defaultRowHeight="12" x14ac:dyDescent="0"/>
  <cols>
    <col min="1" max="1" width="31.33203125" customWidth="1"/>
    <col min="2" max="2" width="51.83203125" customWidth="1"/>
    <col min="3" max="3" width="45" customWidth="1"/>
  </cols>
  <sheetData>
    <row r="1" spans="1:4" s="70" customFormat="1" ht="27" customHeight="1">
      <c r="A1" s="71" t="s">
        <v>51</v>
      </c>
      <c r="B1" s="71" t="s">
        <v>52</v>
      </c>
      <c r="C1" s="71" t="s">
        <v>53</v>
      </c>
      <c r="D1" s="70" t="s">
        <v>54</v>
      </c>
    </row>
    <row r="2" spans="1:4" s="70" customFormat="1" ht="90">
      <c r="A2" s="72" t="s">
        <v>55</v>
      </c>
      <c r="B2" s="72" t="s">
        <v>56</v>
      </c>
      <c r="C2" s="72" t="s">
        <v>57</v>
      </c>
      <c r="D2" s="70" t="s">
        <v>54</v>
      </c>
    </row>
    <row r="3" spans="1:4" s="70" customFormat="1" ht="90">
      <c r="A3" s="72" t="s">
        <v>58</v>
      </c>
      <c r="B3" s="72" t="s">
        <v>59</v>
      </c>
      <c r="C3" s="72" t="s">
        <v>57</v>
      </c>
      <c r="D3" s="70" t="s">
        <v>54</v>
      </c>
    </row>
    <row r="4" spans="1:4" s="70" customFormat="1" ht="54">
      <c r="A4" s="72" t="s">
        <v>60</v>
      </c>
      <c r="B4" s="72" t="s">
        <v>61</v>
      </c>
      <c r="C4" s="72" t="s">
        <v>62</v>
      </c>
      <c r="D4" s="70" t="s">
        <v>54</v>
      </c>
    </row>
    <row r="5" spans="1:4" s="70" customFormat="1" ht="144">
      <c r="A5" s="72" t="s">
        <v>63</v>
      </c>
      <c r="B5" s="72" t="s">
        <v>64</v>
      </c>
      <c r="C5" s="72" t="s">
        <v>65</v>
      </c>
      <c r="D5" s="70" t="s">
        <v>54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2010 M&amp;V Data_Project</vt:lpstr>
      <vt:lpstr>Surplus-Shortfall Summary</vt:lpstr>
      <vt:lpstr>ECM Tech Categories</vt:lpstr>
      <vt:lpstr>M&amp;V Options</vt:lpstr>
    </vt:vector>
  </TitlesOfParts>
  <Manager/>
  <Company>ORNL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Slattery, Bob S.</cp:lastModifiedBy>
  <cp:lastPrinted>2011-11-08T19:04:00Z</cp:lastPrinted>
  <dcterms:created xsi:type="dcterms:W3CDTF">2010-08-09T17:29:01Z</dcterms:created>
  <dcterms:modified xsi:type="dcterms:W3CDTF">2015-04-10T18:43:58Z</dcterms:modified>
  <cp:category/>
</cp:coreProperties>
</file>