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2-19 FOTW\excel\"/>
    </mc:Choice>
  </mc:AlternateContent>
  <xr:revisionPtr revIDLastSave="0" documentId="13_ncr:1_{D476881C-DC18-49F7-8819-535D6F1F552E}" xr6:coauthVersionLast="41" xr6:coauthVersionMax="43" xr10:uidLastSave="{00000000-0000-0000-0000-000000000000}"/>
  <bookViews>
    <workbookView xWindow="24192" yWindow="432" windowWidth="20400" windowHeight="12000" xr2:uid="{B6D91EDD-B832-4E66-8A30-AFC04ECBCA47}"/>
  </bookViews>
  <sheets>
    <sheet name="FOTW #1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1" i="1"/>
  <c r="F8" i="1"/>
  <c r="F10" i="1"/>
  <c r="F9" i="1"/>
  <c r="F7" i="1"/>
  <c r="D13" i="1"/>
  <c r="E8" i="1" s="1"/>
  <c r="B13" i="1"/>
  <c r="C10" i="1" s="1"/>
  <c r="E13" i="1" l="1"/>
  <c r="E11" i="1"/>
  <c r="C11" i="1"/>
  <c r="E12" i="1"/>
  <c r="F13" i="1"/>
  <c r="C13" i="1"/>
  <c r="E7" i="1"/>
  <c r="E9" i="1"/>
  <c r="C12" i="1"/>
  <c r="C9" i="1"/>
  <c r="E10" i="1"/>
  <c r="C8" i="1"/>
  <c r="C7" i="1"/>
</calcChain>
</file>

<file path=xl/sharedStrings.xml><?xml version="1.0" encoding="utf-8"?>
<sst xmlns="http://schemas.openxmlformats.org/spreadsheetml/2006/main" count="18" uniqueCount="18">
  <si>
    <t>China</t>
  </si>
  <si>
    <t>Japan</t>
  </si>
  <si>
    <t>South Korea</t>
  </si>
  <si>
    <t>United States</t>
  </si>
  <si>
    <t>European Union</t>
  </si>
  <si>
    <t>Rest of World</t>
  </si>
  <si>
    <t>Total</t>
  </si>
  <si>
    <t>Share of Total Capacity</t>
  </si>
  <si>
    <t>Lithium-ion Battery Cell Capacities by Application, 2016</t>
  </si>
  <si>
    <t>Total Lithium Ion Battery Manufacturing Capacity (MWh)</t>
  </si>
  <si>
    <t>Automotive Lithium Ion Battery Manufacturing Capacity (MWh)</t>
  </si>
  <si>
    <t>Non-Automotive Lithium Ion Battery Manufacturing Capacity (MWh)</t>
  </si>
  <si>
    <t>Country/Region</t>
  </si>
  <si>
    <t>Share of Automotive Capacity</t>
  </si>
  <si>
    <t>U.S. Department of Energy, Vehicle Technologies Office</t>
  </si>
  <si>
    <r>
      <t xml:space="preserve">Source: </t>
    </r>
    <r>
      <rPr>
        <sz val="11"/>
        <color theme="1"/>
        <rFont val="Arial"/>
        <family val="2"/>
      </rPr>
      <t xml:space="preserve">Mayyas, A., D. Steward, M. Mann. “The case for recycling: Overview and challenges in the material supply chain for automotive li-ion batteries.” </t>
    </r>
    <r>
      <rPr>
        <i/>
        <sz val="11"/>
        <color theme="1"/>
        <rFont val="Arial"/>
        <family val="2"/>
      </rPr>
      <t>Sustainable Materials and Technologies</t>
    </r>
    <r>
      <rPr>
        <sz val="11"/>
        <color theme="1"/>
        <rFont val="Arial"/>
        <family val="2"/>
      </rPr>
      <t xml:space="preserve"> 19 (2019). </t>
    </r>
  </si>
  <si>
    <t>https://www.sciencedirect.com/science/article/abs/pii/S2214993718302926</t>
  </si>
  <si>
    <t>Fact of the Week #1100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</si>
</sst>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3" fontId="2" fillId="0" borderId="0" xfId="0" applyNumberFormat="1" applyFont="1"/>
    <xf numFmtId="164" fontId="2" fillId="0" borderId="0" xfId="1" applyNumberFormat="1" applyFont="1"/>
    <xf numFmtId="0" fontId="6" fillId="0" borderId="0" xfId="3" applyFont="1"/>
    <xf numFmtId="0" fontId="3" fillId="0" borderId="0" xfId="0" applyFont="1" applyAlignment="1">
      <alignment vertical="center"/>
    </xf>
    <xf numFmtId="0" fontId="9" fillId="0" borderId="0" xfId="2" applyFont="1"/>
    <xf numFmtId="0" fontId="10" fillId="0" borderId="0" xfId="2" applyFont="1" applyAlignment="1" applyProtection="1"/>
  </cellXfs>
  <cellStyles count="5">
    <cellStyle name="Hyperlink" xfId="2" builtinId="8"/>
    <cellStyle name="Hyperlink 2" xfId="4" xr:uid="{7ACD6D48-0F0D-474B-81AB-82420A8F0D7D}"/>
    <cellStyle name="Normal" xfId="0" builtinId="0"/>
    <cellStyle name="Normal 2 3" xfId="3" xr:uid="{2EB1F901-BA82-40BE-9252-F5AA62C6B301}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Lithium-ion Battery Cell Capacities by Application,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31104430685218"/>
          <c:y val="7.835781467348997E-2"/>
          <c:w val="0.86827739702414608"/>
          <c:h val="0.81152133130846493"/>
        </c:manualLayout>
      </c:layout>
      <c:barChart>
        <c:barDir val="col"/>
        <c:grouping val="stacked"/>
        <c:varyColors val="0"/>
        <c:ser>
          <c:idx val="1"/>
          <c:order val="0"/>
          <c:tx>
            <c:v>Automotive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#1100'!$A$7:$A$12</c:f>
              <c:strCache>
                <c:ptCount val="6"/>
                <c:pt idx="0">
                  <c:v>China</c:v>
                </c:pt>
                <c:pt idx="1">
                  <c:v>United States</c:v>
                </c:pt>
                <c:pt idx="2">
                  <c:v>Japan</c:v>
                </c:pt>
                <c:pt idx="3">
                  <c:v>South Korea</c:v>
                </c:pt>
                <c:pt idx="4">
                  <c:v>European Union</c:v>
                </c:pt>
                <c:pt idx="5">
                  <c:v>Rest of World</c:v>
                </c:pt>
              </c:strCache>
            </c:strRef>
          </c:cat>
          <c:val>
            <c:numRef>
              <c:f>'FOTW #1100'!$D$7:$D$12</c:f>
              <c:numCache>
                <c:formatCode>#,##0</c:formatCode>
                <c:ptCount val="6"/>
                <c:pt idx="0">
                  <c:v>50670</c:v>
                </c:pt>
                <c:pt idx="1">
                  <c:v>22016</c:v>
                </c:pt>
                <c:pt idx="2">
                  <c:v>19414</c:v>
                </c:pt>
                <c:pt idx="3">
                  <c:v>17874</c:v>
                </c:pt>
                <c:pt idx="4">
                  <c:v>2400</c:v>
                </c:pt>
                <c:pt idx="5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5-48C2-96C4-A695AEB0B665}"/>
            </c:ext>
          </c:extLst>
        </c:ser>
        <c:ser>
          <c:idx val="0"/>
          <c:order val="1"/>
          <c:tx>
            <c:v>Non-automotive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#1100'!$A$7:$A$12</c:f>
              <c:strCache>
                <c:ptCount val="6"/>
                <c:pt idx="0">
                  <c:v>China</c:v>
                </c:pt>
                <c:pt idx="1">
                  <c:v>United States</c:v>
                </c:pt>
                <c:pt idx="2">
                  <c:v>Japan</c:v>
                </c:pt>
                <c:pt idx="3">
                  <c:v>South Korea</c:v>
                </c:pt>
                <c:pt idx="4">
                  <c:v>European Union</c:v>
                </c:pt>
                <c:pt idx="5">
                  <c:v>Rest of World</c:v>
                </c:pt>
              </c:strCache>
            </c:strRef>
          </c:cat>
          <c:val>
            <c:numRef>
              <c:f>'FOTW #1100'!$F$7:$F$12</c:f>
              <c:numCache>
                <c:formatCode>#,##0</c:formatCode>
                <c:ptCount val="6"/>
                <c:pt idx="0">
                  <c:v>67564</c:v>
                </c:pt>
                <c:pt idx="1">
                  <c:v>2750</c:v>
                </c:pt>
                <c:pt idx="2">
                  <c:v>3065</c:v>
                </c:pt>
                <c:pt idx="3">
                  <c:v>673</c:v>
                </c:pt>
                <c:pt idx="4">
                  <c:v>226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5-48C2-96C4-A695AEB0B665}"/>
            </c:ext>
          </c:extLst>
        </c:ser>
        <c:ser>
          <c:idx val="2"/>
          <c:order val="2"/>
          <c:tx>
            <c:v>Total</c:v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#1100'!$A$7:$A$12</c:f>
              <c:strCache>
                <c:ptCount val="6"/>
                <c:pt idx="0">
                  <c:v>China</c:v>
                </c:pt>
                <c:pt idx="1">
                  <c:v>United States</c:v>
                </c:pt>
                <c:pt idx="2">
                  <c:v>Japan</c:v>
                </c:pt>
                <c:pt idx="3">
                  <c:v>South Korea</c:v>
                </c:pt>
                <c:pt idx="4">
                  <c:v>European Union</c:v>
                </c:pt>
                <c:pt idx="5">
                  <c:v>Rest of World</c:v>
                </c:pt>
              </c:strCache>
            </c:strRef>
          </c:cat>
          <c:val>
            <c:numRef>
              <c:f>'FOTW #1100'!$B$7:$B$12</c:f>
              <c:numCache>
                <c:formatCode>#,##0</c:formatCode>
                <c:ptCount val="6"/>
                <c:pt idx="0">
                  <c:v>118234</c:v>
                </c:pt>
                <c:pt idx="1">
                  <c:v>24766</c:v>
                </c:pt>
                <c:pt idx="2">
                  <c:v>22479</c:v>
                </c:pt>
                <c:pt idx="3">
                  <c:v>18547</c:v>
                </c:pt>
                <c:pt idx="4">
                  <c:v>2626</c:v>
                </c:pt>
                <c:pt idx="5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35-48C2-96C4-A695AEB0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0264896"/>
        <c:axId val="720263912"/>
      </c:barChart>
      <c:catAx>
        <c:axId val="720264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Country/Region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0263912"/>
        <c:crosses val="autoZero"/>
        <c:auto val="1"/>
        <c:lblAlgn val="ctr"/>
        <c:lblOffset val="100"/>
        <c:noMultiLvlLbl val="0"/>
      </c:catAx>
      <c:valAx>
        <c:axId val="720263912"/>
        <c:scaling>
          <c:orientation val="minMax"/>
          <c:max val="1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Megawatt-hours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02648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1402512514306993"/>
          <c:y val="0.18557885288650103"/>
          <c:w val="0.20158009845967154"/>
          <c:h val="0.10241478324123585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168274</xdr:colOff>
      <xdr:row>18</xdr:row>
      <xdr:rowOff>34924</xdr:rowOff>
    </xdr:from>
    <xdr:to>
      <xdr:col>4</xdr:col>
      <xdr:colOff>1511299</xdr:colOff>
      <xdr:row>51</xdr:row>
      <xdr:rowOff>44449</xdr:rowOff>
    </xdr:to>
    <xdr:graphicFrame macro="">
      <xdr:nvGraphicFramePr>
        <xdr:cNvPr id="3" name="Chart 2" descr="Lithium-ion Battery Cell Capacities by Application, 2016">
          <a:extLst>
            <a:ext uri="{FF2B5EF4-FFF2-40B4-BE49-F238E27FC236}">
              <a16:creationId xmlns:a16="http://schemas.microsoft.com/office/drawing/2014/main" id="{DA1134C6-BD63-49A0-9036-AFB40A0BB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A4F375-286B-4FDA-8BF6-7A2116DF77D6}" name="Table2" displayName="Table2" ref="A6:F13" totalsRowShown="0" headerRowDxfId="7" dataDxfId="6">
  <autoFilter ref="A6:F13" xr:uid="{38AC9ECF-97B8-492D-8252-3EFFEADBE3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575163E-CD66-475B-A18D-D16796DE0C24}" name="Country/Region" dataDxfId="5"/>
    <tableColumn id="2" xr3:uid="{B2FA3061-7E3C-455A-AF27-2A2308CD6629}" name="Total Lithium Ion Battery Manufacturing Capacity (MWh)" dataDxfId="4"/>
    <tableColumn id="3" xr3:uid="{21BF4E96-6F34-4D44-90A2-5359DC901377}" name="Share of Total Capacity" dataDxfId="3" dataCellStyle="Percent">
      <calculatedColumnFormula>B7/B$13</calculatedColumnFormula>
    </tableColumn>
    <tableColumn id="4" xr3:uid="{DDC9E84F-5F0D-4B58-ADC6-CEAA86FE1274}" name="Automotive Lithium Ion Battery Manufacturing Capacity (MWh)" dataDxfId="2"/>
    <tableColumn id="5" xr3:uid="{2AB88D58-91F8-4DB7-AB2C-4813D8EFBD8A}" name="Share of Automotive Capacity" dataDxfId="1" dataCellStyle="Percent">
      <calculatedColumnFormula>D7/D$13</calculatedColumnFormula>
    </tableColumn>
    <tableColumn id="6" xr3:uid="{9712AC35-3D50-4924-895C-B38B2D0A0290}" name="Non-Automotive Lithium Ion Battery Manufacturing Capacity (MWh)" dataDxfId="0">
      <calculatedColumnFormula>B7-D7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thium-ion Battery Cell Capacities by Application, 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ciencedirect.com/science/article/abs/pii/S2214993718302926" TargetMode="External"/><Relationship Id="rId1" Type="http://schemas.openxmlformats.org/officeDocument/2006/relationships/hyperlink" Target="https://www.energy.gov/eere/vehicles/articles/fotw-1100-september-23-2019-united-states-had-nearly-20-world-automotiv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F812-F9D1-4E48-86A0-ED32E07592F2}">
  <dimension ref="A2:F16"/>
  <sheetViews>
    <sheetView tabSelected="1" workbookViewId="0">
      <selection activeCell="B55" sqref="B55"/>
    </sheetView>
  </sheetViews>
  <sheetFormatPr defaultColWidth="8.77734375" defaultRowHeight="13.8" x14ac:dyDescent="0.25"/>
  <cols>
    <col min="1" max="1" width="17.77734375" style="1" customWidth="1"/>
    <col min="2" max="2" width="34.6640625" style="1" customWidth="1"/>
    <col min="3" max="3" width="16.44140625" style="1" customWidth="1"/>
    <col min="4" max="4" width="41.77734375" style="1" customWidth="1"/>
    <col min="5" max="5" width="22.33203125" style="1" customWidth="1"/>
    <col min="6" max="6" width="37.88671875" style="1" customWidth="1"/>
    <col min="7" max="16384" width="8.77734375" style="1"/>
  </cols>
  <sheetData>
    <row r="2" spans="1:6" ht="15" x14ac:dyDescent="0.25">
      <c r="A2" s="6" t="s">
        <v>14</v>
      </c>
    </row>
    <row r="3" spans="1:6" x14ac:dyDescent="0.25">
      <c r="A3" s="9" t="s">
        <v>17</v>
      </c>
    </row>
    <row r="5" spans="1:6" x14ac:dyDescent="0.25">
      <c r="A5" s="2" t="s">
        <v>8</v>
      </c>
    </row>
    <row r="6" spans="1:6" ht="30.45" customHeight="1" x14ac:dyDescent="0.25">
      <c r="A6" s="1" t="s">
        <v>12</v>
      </c>
      <c r="B6" s="3" t="s">
        <v>9</v>
      </c>
      <c r="C6" s="3" t="s">
        <v>7</v>
      </c>
      <c r="D6" s="3" t="s">
        <v>10</v>
      </c>
      <c r="E6" s="3" t="s">
        <v>13</v>
      </c>
      <c r="F6" s="3" t="s">
        <v>11</v>
      </c>
    </row>
    <row r="7" spans="1:6" x14ac:dyDescent="0.25">
      <c r="A7" s="1" t="s">
        <v>0</v>
      </c>
      <c r="B7" s="4">
        <v>118234</v>
      </c>
      <c r="C7" s="5">
        <f t="shared" ref="C7:C13" si="0">B7/B$13</f>
        <v>0.62306468102149004</v>
      </c>
      <c r="D7" s="4">
        <v>50670</v>
      </c>
      <c r="E7" s="5">
        <f t="shared" ref="E7:E13" si="1">D7/D$13</f>
        <v>0.44259459837182491</v>
      </c>
      <c r="F7" s="4">
        <f>B7-D7</f>
        <v>67564</v>
      </c>
    </row>
    <row r="8" spans="1:6" x14ac:dyDescent="0.25">
      <c r="A8" s="1" t="s">
        <v>3</v>
      </c>
      <c r="B8" s="4">
        <v>24766</v>
      </c>
      <c r="C8" s="5">
        <f t="shared" si="0"/>
        <v>0.13051085043370117</v>
      </c>
      <c r="D8" s="4">
        <v>22016</v>
      </c>
      <c r="E8" s="5">
        <f t="shared" si="1"/>
        <v>0.19230634848537786</v>
      </c>
      <c r="F8" s="4">
        <f>B8-D8</f>
        <v>2750</v>
      </c>
    </row>
    <row r="9" spans="1:6" x14ac:dyDescent="0.25">
      <c r="A9" s="1" t="s">
        <v>1</v>
      </c>
      <c r="B9" s="4">
        <v>22479</v>
      </c>
      <c r="C9" s="5">
        <f t="shared" si="0"/>
        <v>0.11845891168937933</v>
      </c>
      <c r="D9" s="4">
        <v>19414</v>
      </c>
      <c r="E9" s="5">
        <f t="shared" si="1"/>
        <v>0.16957828168128297</v>
      </c>
      <c r="F9" s="4">
        <f t="shared" ref="F9:F12" si="2">B9-D9</f>
        <v>3065</v>
      </c>
    </row>
    <row r="10" spans="1:6" x14ac:dyDescent="0.25">
      <c r="A10" s="1" t="s">
        <v>2</v>
      </c>
      <c r="B10" s="4">
        <v>18547</v>
      </c>
      <c r="C10" s="5">
        <f t="shared" si="0"/>
        <v>9.7738219453842187E-2</v>
      </c>
      <c r="D10" s="4">
        <v>17874</v>
      </c>
      <c r="E10" s="5">
        <f t="shared" si="1"/>
        <v>0.15612662031375563</v>
      </c>
      <c r="F10" s="4">
        <f t="shared" si="2"/>
        <v>673</v>
      </c>
    </row>
    <row r="11" spans="1:6" x14ac:dyDescent="0.25">
      <c r="A11" s="1" t="s">
        <v>4</v>
      </c>
      <c r="B11" s="4">
        <v>2626</v>
      </c>
      <c r="C11" s="5">
        <f t="shared" si="0"/>
        <v>1.3838387032177149E-2</v>
      </c>
      <c r="D11" s="4">
        <v>2400</v>
      </c>
      <c r="E11" s="5">
        <f t="shared" si="1"/>
        <v>2.0963628105237414E-2</v>
      </c>
      <c r="F11" s="4">
        <f t="shared" si="2"/>
        <v>226</v>
      </c>
    </row>
    <row r="12" spans="1:6" x14ac:dyDescent="0.25">
      <c r="A12" s="1" t="s">
        <v>5</v>
      </c>
      <c r="B12" s="4">
        <v>3110</v>
      </c>
      <c r="C12" s="5">
        <f t="shared" si="0"/>
        <v>1.6388950369410103E-2</v>
      </c>
      <c r="D12" s="4">
        <v>2110</v>
      </c>
      <c r="E12" s="5">
        <f t="shared" si="1"/>
        <v>1.8430523042521227E-2</v>
      </c>
      <c r="F12" s="4">
        <f t="shared" si="2"/>
        <v>1000</v>
      </c>
    </row>
    <row r="13" spans="1:6" x14ac:dyDescent="0.25">
      <c r="A13" s="1" t="s">
        <v>6</v>
      </c>
      <c r="B13" s="4">
        <f>SUM(B7:B12)</f>
        <v>189762</v>
      </c>
      <c r="C13" s="5">
        <f t="shared" si="0"/>
        <v>1</v>
      </c>
      <c r="D13" s="4">
        <f>SUM(D7:D12)</f>
        <v>114484</v>
      </c>
      <c r="E13" s="5">
        <f t="shared" si="1"/>
        <v>1</v>
      </c>
      <c r="F13" s="4">
        <f>B13-D13</f>
        <v>75278</v>
      </c>
    </row>
    <row r="15" spans="1:6" ht="14.4" x14ac:dyDescent="0.25">
      <c r="A15" s="7" t="s">
        <v>15</v>
      </c>
    </row>
    <row r="16" spans="1:6" x14ac:dyDescent="0.25">
      <c r="A16" s="8" t="s">
        <v>16</v>
      </c>
    </row>
  </sheetData>
  <hyperlinks>
    <hyperlink ref="A3" r:id="rId1" xr:uid="{D095BBB9-2E89-413F-B0A1-0994BCE03A42}"/>
    <hyperlink ref="A16" r:id="rId2" xr:uid="{C9B50374-DA89-4857-8906-DEC757CB74BB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Lithium-ion Battery Cell Capacities by Application, 2016</dc:title>
  <dc:creator>Oak_Ridge_National_Laboratory</dc:creator>
  <cp:keywords>Lithium-ion Battery Cell Capacities by Application, 2016</cp:keywords>
  <cp:lastModifiedBy>Skonicki, Vicki L.</cp:lastModifiedBy>
  <dcterms:created xsi:type="dcterms:W3CDTF">2019-07-08T19:45:52Z</dcterms:created>
  <dcterms:modified xsi:type="dcterms:W3CDTF">2019-09-06T21:40:18Z</dcterms:modified>
</cp:coreProperties>
</file>