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7-17 (FOTW) - 985-989\for web\"/>
    </mc:Choice>
  </mc:AlternateContent>
  <bookViews>
    <workbookView xWindow="0" yWindow="0" windowWidth="26490" windowHeight="9300"/>
  </bookViews>
  <sheets>
    <sheet name="FOTW#987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" i="1" l="1"/>
  <c r="N90" i="1"/>
  <c r="M90" i="1"/>
  <c r="O86" i="1"/>
  <c r="N86" i="1"/>
  <c r="M86" i="1"/>
  <c r="O82" i="1"/>
  <c r="N82" i="1"/>
  <c r="M82" i="1"/>
  <c r="N10" i="1" l="1"/>
  <c r="M10" i="1"/>
  <c r="N9" i="1"/>
  <c r="N8" i="1"/>
  <c r="N7" i="1"/>
  <c r="N6" i="1"/>
  <c r="M9" i="1"/>
  <c r="M8" i="1"/>
  <c r="M7" i="1"/>
  <c r="M6" i="1"/>
</calcChain>
</file>

<file path=xl/sharedStrings.xml><?xml version="1.0" encoding="utf-8"?>
<sst xmlns="http://schemas.openxmlformats.org/spreadsheetml/2006/main" count="36" uniqueCount="29">
  <si>
    <t>https://www.eia.gov/petroleum/gasdiesel/</t>
  </si>
  <si>
    <t>Taxes</t>
  </si>
  <si>
    <t>Crude Oil</t>
  </si>
  <si>
    <t>Refining</t>
  </si>
  <si>
    <t>Distribution &amp; Marketing</t>
  </si>
  <si>
    <t>Diesel</t>
  </si>
  <si>
    <t>Price (dollars per gallon)</t>
  </si>
  <si>
    <t>Regular Gasoline</t>
  </si>
  <si>
    <t>Component</t>
  </si>
  <si>
    <t>accessed June 27, 2017.</t>
  </si>
  <si>
    <r>
      <rPr>
        <b/>
        <sz val="11"/>
        <color theme="1"/>
        <rFont val="Calibri"/>
        <family val="2"/>
        <scheme val="minor"/>
      </rPr>
      <t xml:space="preserve">Source:  </t>
    </r>
    <r>
      <rPr>
        <sz val="11"/>
        <color theme="1"/>
        <rFont val="Calibri"/>
        <family val="2"/>
        <scheme val="minor"/>
      </rPr>
      <t>Energy Information Administration, Gasoline and Diesel Fuel Update,</t>
    </r>
  </si>
  <si>
    <t>Gasoline and Diesel Price Components, May 2017</t>
  </si>
  <si>
    <t>Methodology for the components:</t>
  </si>
  <si>
    <t>Michael Berube's Questions</t>
  </si>
  <si>
    <t>Need to specify how this ties in with ethanol / E10.</t>
  </si>
  <si>
    <t>i.e.,  How does spot price of gasoline (after refinery) mesh with conventional gasoline available to the consumer</t>
  </si>
  <si>
    <t>https://www.eia.gov/dnav/pet/PET_PRI_SPT_S1_W.htm</t>
  </si>
  <si>
    <t>Gulf Coast Spot</t>
  </si>
  <si>
    <t>Gulf Coast Regular Gasoline</t>
  </si>
  <si>
    <t>LA</t>
  </si>
  <si>
    <t>West Coast</t>
  </si>
  <si>
    <t>NY</t>
  </si>
  <si>
    <t>Central Atlantic</t>
  </si>
  <si>
    <t>DATA FOR THE GRAPH:</t>
  </si>
  <si>
    <t>U.S. Department of Energy, Vehicle Technologies Office</t>
  </si>
  <si>
    <t>Fact of the Week #987</t>
  </si>
  <si>
    <t xml:space="preserve">https://www.eia.gov/petroleum/gasdiesel </t>
  </si>
  <si>
    <t xml:space="preserve">https://www.eia.gov/petroleum/gasdiesel/pump_methodology.php </t>
  </si>
  <si>
    <t>Dollars per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</si>
</sst>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ont="1" applyFill="1" applyBorder="1"/>
    <xf numFmtId="0" fontId="0" fillId="0" borderId="1" xfId="0" applyFont="1" applyBorder="1"/>
    <xf numFmtId="0" fontId="0" fillId="2" borderId="2" xfId="0" applyFont="1" applyFill="1" applyBorder="1"/>
    <xf numFmtId="0" fontId="2" fillId="0" borderId="0" xfId="0" applyFont="1"/>
    <xf numFmtId="9" fontId="0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3"/>
    <xf numFmtId="164" fontId="0" fillId="0" borderId="0" xfId="2" applyNumberFormat="1" applyFont="1"/>
    <xf numFmtId="43" fontId="0" fillId="0" borderId="0" xfId="0" applyNumberFormat="1"/>
    <xf numFmtId="0" fontId="9" fillId="0" borderId="0" xfId="10" applyFont="1"/>
    <xf numFmtId="0" fontId="11" fillId="0" borderId="0" xfId="3" applyFont="1" applyAlignment="1" applyProtection="1"/>
  </cellXfs>
  <cellStyles count="13">
    <cellStyle name="Comma" xfId="2" builtinId="3"/>
    <cellStyle name="Comma 2" xfId="6"/>
    <cellStyle name="Comma 3" xfId="5"/>
    <cellStyle name="Hyperlink" xfId="3" builtinId="8"/>
    <cellStyle name="Hyperlink 2" xfId="12"/>
    <cellStyle name="Hyperlink 3" xfId="9"/>
    <cellStyle name="Normal" xfId="0" builtinId="0"/>
    <cellStyle name="Normal 2" xfId="7"/>
    <cellStyle name="Normal 3" xfId="8"/>
    <cellStyle name="Normal 4" xfId="10"/>
    <cellStyle name="Normal 5" xfId="4"/>
    <cellStyle name="Percent" xfId="1" builtinId="5"/>
    <cellStyle name="Percent 2" xfId="1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Gasoline</a:t>
            </a:r>
            <a:r>
              <a:rPr lang="en-US" baseline="0"/>
              <a:t> and Diesel Price Components, May 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26677235612897"/>
          <c:y val="9.5719612229679354E-2"/>
          <c:w val="0.86625557938833442"/>
          <c:h val="0.8291177696747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'FOTW#987'!$L$6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'FOTW#987'!$M$5:$N$5</c:f>
              <c:strCache>
                <c:ptCount val="2"/>
                <c:pt idx="0">
                  <c:v>Regular Gasoline</c:v>
                </c:pt>
                <c:pt idx="1">
                  <c:v>Diesel</c:v>
                </c:pt>
              </c:strCache>
            </c:strRef>
          </c:cat>
          <c:val>
            <c:numRef>
              <c:f>'FOTW#987'!$M$6:$N$6</c:f>
              <c:numCache>
                <c:formatCode>General</c:formatCode>
                <c:ptCount val="2"/>
                <c:pt idx="0">
                  <c:v>1.1472</c:v>
                </c:pt>
                <c:pt idx="1">
                  <c:v>1.1520000000000001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6-468A-8F94-4689B3ED91ED}"/>
            </c:ext>
          </c:extLst>
        </c:ser>
        <c:ser>
          <c:idx val="1"/>
          <c:order val="1"/>
          <c:tx>
            <c:strRef>
              <c:f>'FOTW#987'!$L$7</c:f>
              <c:strCache>
                <c:ptCount val="1"/>
                <c:pt idx="0">
                  <c:v>Refining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'FOTW#987'!$M$5:$N$5</c:f>
              <c:strCache>
                <c:ptCount val="2"/>
                <c:pt idx="0">
                  <c:v>Regular Gasoline</c:v>
                </c:pt>
                <c:pt idx="1">
                  <c:v>Diesel</c:v>
                </c:pt>
              </c:strCache>
            </c:strRef>
          </c:cat>
          <c:val>
            <c:numRef>
              <c:f>'FOTW#987'!$M$7:$N$7</c:f>
              <c:numCache>
                <c:formatCode>General</c:formatCode>
                <c:ptCount val="2"/>
                <c:pt idx="0">
                  <c:v>0.38240000000000002</c:v>
                </c:pt>
                <c:pt idx="1">
                  <c:v>0.35840000000000005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6-468A-8F94-4689B3ED91ED}"/>
            </c:ext>
          </c:extLst>
        </c:ser>
        <c:ser>
          <c:idx val="2"/>
          <c:order val="2"/>
          <c:tx>
            <c:strRef>
              <c:f>'FOTW#987'!$L$8</c:f>
              <c:strCache>
                <c:ptCount val="1"/>
                <c:pt idx="0">
                  <c:v>Distribution &amp; Marketing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'FOTW#987'!$M$5:$N$5</c:f>
              <c:strCache>
                <c:ptCount val="2"/>
                <c:pt idx="0">
                  <c:v>Regular Gasoline</c:v>
                </c:pt>
                <c:pt idx="1">
                  <c:v>Diesel</c:v>
                </c:pt>
              </c:strCache>
            </c:strRef>
          </c:cat>
          <c:val>
            <c:numRef>
              <c:f>'FOTW#987'!$M$8:$N$8</c:f>
              <c:numCache>
                <c:formatCode>General</c:formatCode>
                <c:ptCount val="2"/>
                <c:pt idx="0">
                  <c:v>0.40630000000000005</c:v>
                </c:pt>
                <c:pt idx="1">
                  <c:v>0.53759999999999997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6-468A-8F94-4689B3ED91ED}"/>
            </c:ext>
          </c:extLst>
        </c:ser>
        <c:ser>
          <c:idx val="3"/>
          <c:order val="3"/>
          <c:tx>
            <c:strRef>
              <c:f>'FOTW#987'!$L$9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'FOTW#987'!$M$5:$N$5</c:f>
              <c:strCache>
                <c:ptCount val="2"/>
                <c:pt idx="0">
                  <c:v>Regular Gasoline</c:v>
                </c:pt>
                <c:pt idx="1">
                  <c:v>Diesel</c:v>
                </c:pt>
              </c:strCache>
            </c:strRef>
          </c:cat>
          <c:val>
            <c:numRef>
              <c:f>'FOTW#987'!$M$9:$N$9</c:f>
              <c:numCache>
                <c:formatCode>General</c:formatCode>
                <c:ptCount val="2"/>
                <c:pt idx="0">
                  <c:v>0.4541</c:v>
                </c:pt>
                <c:pt idx="1">
                  <c:v>0.51200000000000001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36-468A-8F94-4689B3ED9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6315328"/>
        <c:axId val="426320904"/>
      </c:barChart>
      <c:catAx>
        <c:axId val="42631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6320904"/>
        <c:crosses val="autoZero"/>
        <c:auto val="1"/>
        <c:lblAlgn val="ctr"/>
        <c:lblOffset val="100"/>
        <c:noMultiLvlLbl val="0"/>
      </c:catAx>
      <c:valAx>
        <c:axId val="42632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Gallon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631532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604836</xdr:colOff>
      <xdr:row>1</xdr:row>
      <xdr:rowOff>9524</xdr:rowOff>
    </xdr:from>
    <xdr:to>
      <xdr:col>16</xdr:col>
      <xdr:colOff>276224</xdr:colOff>
      <xdr:row>23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45051A-EDF0-47DB-849D-B5EDC8639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54</xdr:row>
      <xdr:rowOff>114300</xdr:rowOff>
    </xdr:from>
    <xdr:to>
      <xdr:col>9</xdr:col>
      <xdr:colOff>199080</xdr:colOff>
      <xdr:row>89</xdr:row>
      <xdr:rowOff>189657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71758-AE80-4089-A562-516AB975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10825"/>
          <a:ext cx="7561905" cy="67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45</xdr:row>
      <xdr:rowOff>95250</xdr:rowOff>
    </xdr:from>
    <xdr:to>
      <xdr:col>26</xdr:col>
      <xdr:colOff>493657</xdr:colOff>
      <xdr:row>53</xdr:row>
      <xdr:rowOff>56964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56824D-23E2-455E-A725-EEA16A11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9375" y="8677275"/>
          <a:ext cx="13142857" cy="1485714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50</xdr:row>
      <xdr:rowOff>85725</xdr:rowOff>
    </xdr:from>
    <xdr:to>
      <xdr:col>7</xdr:col>
      <xdr:colOff>171450</xdr:colOff>
      <xdr:row>50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D7C1A71-8CFB-43D4-BAE9-DB4E435D65ED}"/>
            </a:ext>
          </a:extLst>
        </xdr:cNvPr>
        <xdr:cNvCxnSpPr/>
      </xdr:nvCxnSpPr>
      <xdr:spPr>
        <a:xfrm flipV="1">
          <a:off x="2905125" y="9620250"/>
          <a:ext cx="34099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476250</xdr:colOff>
      <xdr:row>57</xdr:row>
      <xdr:rowOff>152400</xdr:rowOff>
    </xdr:from>
    <xdr:to>
      <xdr:col>15</xdr:col>
      <xdr:colOff>437529</xdr:colOff>
      <xdr:row>77</xdr:row>
      <xdr:rowOff>28114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34028B-0805-4F42-A9ED-0F2E4AD4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11020425"/>
          <a:ext cx="4971429" cy="368571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0.27356</cdr:x>
      <cdr:y>0.18792</cdr:y>
    </cdr:from>
    <cdr:to>
      <cdr:x>0.37165</cdr:x>
      <cdr:y>0.25727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4885A22-C089-4BDD-92BC-C4CA56F36F8B}"/>
            </a:ext>
          </a:extLst>
        </cdr:cNvPr>
        <cdr:cNvSpPr txBox="1"/>
      </cdr:nvSpPr>
      <cdr:spPr>
        <a:xfrm xmlns:a="http://schemas.openxmlformats.org/drawingml/2006/main">
          <a:off x="1700214" y="800100"/>
          <a:ext cx="60960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$2.39</a:t>
          </a:r>
        </a:p>
      </cdr:txBody>
    </cdr:sp>
  </cdr:relSizeAnchor>
  <cdr:relSizeAnchor xmlns:cdr="http://schemas.openxmlformats.org/drawingml/2006/chartDrawing">
    <cdr:from>
      <cdr:x>0.65364</cdr:x>
      <cdr:y>0.13945</cdr:y>
    </cdr:from>
    <cdr:to>
      <cdr:x>0.86181</cdr:x>
      <cdr:y>0.21551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32B9B98-970C-45CA-A69C-99DCB83A097E}"/>
            </a:ext>
          </a:extLst>
        </cdr:cNvPr>
        <cdr:cNvSpPr txBox="1"/>
      </cdr:nvSpPr>
      <cdr:spPr>
        <a:xfrm xmlns:a="http://schemas.openxmlformats.org/drawingml/2006/main">
          <a:off x="4062413" y="593725"/>
          <a:ext cx="129381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$2.56</a:t>
          </a:r>
        </a:p>
      </cdr:txBody>
    </cdr:sp>
  </cdr:relSizeAnchor>
  <cdr:relSizeAnchor xmlns:cdr="http://schemas.openxmlformats.org/drawingml/2006/chartDrawing">
    <cdr:from>
      <cdr:x>0.22197</cdr:x>
      <cdr:y>0.71216</cdr:y>
    </cdr:from>
    <cdr:to>
      <cdr:x>0.43383</cdr:x>
      <cdr:y>0.78822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2A5E34A-2AE8-4233-8DA6-240B41ED35A9}"/>
            </a:ext>
          </a:extLst>
        </cdr:cNvPr>
        <cdr:cNvSpPr txBox="1"/>
      </cdr:nvSpPr>
      <cdr:spPr>
        <a:xfrm xmlns:a="http://schemas.openxmlformats.org/drawingml/2006/main">
          <a:off x="1379537" y="3032125"/>
          <a:ext cx="131673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48%</a:t>
          </a:r>
        </a:p>
      </cdr:txBody>
    </cdr:sp>
  </cdr:relSizeAnchor>
  <cdr:relSizeAnchor xmlns:cdr="http://schemas.openxmlformats.org/drawingml/2006/chartDrawing">
    <cdr:from>
      <cdr:x>0.64955</cdr:x>
      <cdr:y>0.73229</cdr:y>
    </cdr:from>
    <cdr:to>
      <cdr:x>0.86718</cdr:x>
      <cdr:y>0.80835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976B97-88E8-462F-9529-C11D420DCE82}"/>
            </a:ext>
          </a:extLst>
        </cdr:cNvPr>
        <cdr:cNvSpPr txBox="1"/>
      </cdr:nvSpPr>
      <cdr:spPr>
        <a:xfrm xmlns:a="http://schemas.openxmlformats.org/drawingml/2006/main">
          <a:off x="4037012" y="3117850"/>
          <a:ext cx="13525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45%</a:t>
          </a:r>
        </a:p>
      </cdr:txBody>
    </cdr:sp>
  </cdr:relSizeAnchor>
  <cdr:relSizeAnchor xmlns:cdr="http://schemas.openxmlformats.org/drawingml/2006/chartDrawing">
    <cdr:from>
      <cdr:x>0.22197</cdr:x>
      <cdr:y>0.522</cdr:y>
    </cdr:from>
    <cdr:to>
      <cdr:x>0.43383</cdr:x>
      <cdr:y>0.59806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10976B97-88E8-462F-9529-C11D420DCE82}"/>
            </a:ext>
          </a:extLst>
        </cdr:cNvPr>
        <cdr:cNvSpPr txBox="1"/>
      </cdr:nvSpPr>
      <cdr:spPr>
        <a:xfrm xmlns:a="http://schemas.openxmlformats.org/drawingml/2006/main">
          <a:off x="1379537" y="2222500"/>
          <a:ext cx="131673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16%</a:t>
          </a:r>
        </a:p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0.64955</cdr:x>
      <cdr:y>0.52871</cdr:y>
    </cdr:from>
    <cdr:to>
      <cdr:x>0.86718</cdr:x>
      <cdr:y>0.60477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8554B14B-5177-4FC1-9883-F8A1E110DA25}"/>
            </a:ext>
          </a:extLst>
        </cdr:cNvPr>
        <cdr:cNvSpPr txBox="1"/>
      </cdr:nvSpPr>
      <cdr:spPr>
        <a:xfrm xmlns:a="http://schemas.openxmlformats.org/drawingml/2006/main">
          <a:off x="4037012" y="2251075"/>
          <a:ext cx="13525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14%</a:t>
          </a:r>
        </a:p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0.22228</cdr:x>
      <cdr:y>0.4079</cdr:y>
    </cdr:from>
    <cdr:to>
      <cdr:x>0.43352</cdr:x>
      <cdr:y>0.48397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8554B14B-5177-4FC1-9883-F8A1E110DA25}"/>
            </a:ext>
          </a:extLst>
        </cdr:cNvPr>
        <cdr:cNvSpPr txBox="1"/>
      </cdr:nvSpPr>
      <cdr:spPr>
        <a:xfrm xmlns:a="http://schemas.openxmlformats.org/drawingml/2006/main">
          <a:off x="1381475" y="1736725"/>
          <a:ext cx="131286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17%</a:t>
          </a:r>
        </a:p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0.64955</cdr:x>
      <cdr:y>0.40343</cdr:y>
    </cdr:from>
    <cdr:to>
      <cdr:x>0.86718</cdr:x>
      <cdr:y>0.47949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554B14B-5177-4FC1-9883-F8A1E110DA25}"/>
            </a:ext>
          </a:extLst>
        </cdr:cNvPr>
        <cdr:cNvSpPr txBox="1"/>
      </cdr:nvSpPr>
      <cdr:spPr>
        <a:xfrm xmlns:a="http://schemas.openxmlformats.org/drawingml/2006/main">
          <a:off x="4037012" y="1717675"/>
          <a:ext cx="13525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21%</a:t>
          </a:r>
        </a:p>
        <a:p xmlns:a="http://schemas.openxmlformats.org/drawingml/2006/main">
          <a:pPr algn="ctr"/>
          <a:endParaRPr lang="en-US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0.22228</cdr:x>
      <cdr:y>0.29605</cdr:y>
    </cdr:from>
    <cdr:to>
      <cdr:x>0.43352</cdr:x>
      <cdr:y>0.37211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8554B14B-5177-4FC1-9883-F8A1E110DA25}"/>
            </a:ext>
          </a:extLst>
        </cdr:cNvPr>
        <cdr:cNvSpPr txBox="1"/>
      </cdr:nvSpPr>
      <cdr:spPr>
        <a:xfrm xmlns:a="http://schemas.openxmlformats.org/drawingml/2006/main">
          <a:off x="1381475" y="1260475"/>
          <a:ext cx="131286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19%</a:t>
          </a:r>
        </a:p>
        <a:p xmlns:a="http://schemas.openxmlformats.org/drawingml/2006/main">
          <a:pPr algn="ctr"/>
          <a:endParaRPr lang="en-US" sz="16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0.64955</cdr:x>
      <cdr:y>0.26025</cdr:y>
    </cdr:from>
    <cdr:to>
      <cdr:x>0.86718</cdr:x>
      <cdr:y>0.33632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8554B14B-5177-4FC1-9883-F8A1E110DA25}"/>
            </a:ext>
          </a:extLst>
        </cdr:cNvPr>
        <cdr:cNvSpPr txBox="1"/>
      </cdr:nvSpPr>
      <cdr:spPr>
        <a:xfrm xmlns:a="http://schemas.openxmlformats.org/drawingml/2006/main">
          <a:off x="4037012" y="1108075"/>
          <a:ext cx="13525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20%</a:t>
          </a:r>
        </a:p>
        <a:p xmlns:a="http://schemas.openxmlformats.org/drawingml/2006/main">
          <a:pPr algn="ctr"/>
          <a:endParaRPr lang="en-US" sz="16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0.43602</cdr:x>
      <cdr:y>0.28934</cdr:y>
    </cdr:from>
    <cdr:to>
      <cdr:x>0.64751</cdr:x>
      <cdr:y>0.87025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F8359B4C-3EA3-414B-98A0-AB44D0915EE7}"/>
            </a:ext>
          </a:extLst>
        </cdr:cNvPr>
        <cdr:cNvSpPr txBox="1"/>
      </cdr:nvSpPr>
      <cdr:spPr>
        <a:xfrm xmlns:a="http://schemas.openxmlformats.org/drawingml/2006/main">
          <a:off x="2709864" y="1231900"/>
          <a:ext cx="1314450" cy="24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E6AF00"/>
              </a:solidFill>
              <a:latin typeface="Arial" panose="020B0604020202020204" pitchFamily="34" charset="0"/>
              <a:cs typeface="Arial" panose="020B0604020202020204" pitchFamily="34" charset="0"/>
            </a:rPr>
            <a:t>Taxes</a:t>
          </a:r>
        </a:p>
        <a:p xmlns:a="http://schemas.openxmlformats.org/drawingml/2006/main">
          <a:pPr algn="ctr"/>
          <a:endParaRPr lang="en-US" sz="14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Distribution &amp; </a:t>
          </a:r>
        </a:p>
        <a:p xmlns:a="http://schemas.openxmlformats.org/drawingml/2006/main">
          <a:pPr algn="ctr"/>
          <a:r>
            <a:rPr lang="en-US" sz="1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Marketing</a:t>
          </a:r>
        </a:p>
        <a:p xmlns:a="http://schemas.openxmlformats.org/drawingml/2006/main">
          <a:pPr algn="ctr"/>
          <a:endParaRPr lang="en-US" sz="14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Refining</a:t>
          </a:r>
        </a:p>
        <a:p xmlns:a="http://schemas.openxmlformats.org/drawingml/2006/main">
          <a:pPr algn="ctr"/>
          <a:endParaRPr lang="en-US" sz="14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4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400" b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Crude Oil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C10" totalsRowShown="0">
  <autoFilter ref="A5:C10">
    <filterColumn colId="0" hiddenButton="1"/>
    <filterColumn colId="1" hiddenButton="1"/>
    <filterColumn colId="2" hiddenButton="1"/>
  </autoFilter>
  <tableColumns count="3">
    <tableColumn id="1" name="Component"/>
    <tableColumn id="2" name="Regular Gasoline" dataDxfId="1" dataCellStyle="Percent"/>
    <tableColumn id="3" name="Diesel" dataDxfId="0" dataCellStyle="Percent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petroleum/gasdiesel/pump_methodology.php" TargetMode="External"/><Relationship Id="rId2" Type="http://schemas.openxmlformats.org/officeDocument/2006/relationships/hyperlink" Target="https://www.eia.gov/petroleum/gasdiesel" TargetMode="External"/><Relationship Id="rId1" Type="http://schemas.openxmlformats.org/officeDocument/2006/relationships/hyperlink" Target="https://www.energy.gov/eere/vehicles/articles/fact-987-july-24-2017-what-do-we-pay-gallon-gasoline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workbookViewId="0">
      <selection activeCell="B21" sqref="B21"/>
    </sheetView>
  </sheetViews>
  <sheetFormatPr defaultRowHeight="15" x14ac:dyDescent="0.25"/>
  <cols>
    <col min="1" max="1" width="23.5703125" customWidth="1"/>
    <col min="2" max="2" width="18" customWidth="1"/>
    <col min="3" max="3" width="14" customWidth="1"/>
    <col min="7" max="7" width="9.140625" customWidth="1"/>
    <col min="12" max="12" width="22.7109375" customWidth="1"/>
    <col min="13" max="13" width="15.85546875" customWidth="1"/>
  </cols>
  <sheetData>
    <row r="1" spans="1:14" ht="15.75" x14ac:dyDescent="0.25">
      <c r="A1" s="12" t="s">
        <v>24</v>
      </c>
    </row>
    <row r="2" spans="1:14" ht="15.75" x14ac:dyDescent="0.25">
      <c r="A2" s="13" t="s">
        <v>25</v>
      </c>
    </row>
    <row r="3" spans="1:14" x14ac:dyDescent="0.25">
      <c r="L3" t="s">
        <v>23</v>
      </c>
    </row>
    <row r="4" spans="1:14" x14ac:dyDescent="0.25">
      <c r="A4" s="6" t="s">
        <v>11</v>
      </c>
      <c r="M4" t="s">
        <v>28</v>
      </c>
    </row>
    <row r="5" spans="1:14" x14ac:dyDescent="0.25">
      <c r="A5" t="s">
        <v>8</v>
      </c>
      <c r="B5" s="1" t="s">
        <v>7</v>
      </c>
      <c r="C5" s="2" t="s">
        <v>5</v>
      </c>
      <c r="M5" t="s">
        <v>7</v>
      </c>
      <c r="N5" t="s">
        <v>5</v>
      </c>
    </row>
    <row r="6" spans="1:14" x14ac:dyDescent="0.25">
      <c r="A6" t="s">
        <v>2</v>
      </c>
      <c r="B6" s="7">
        <v>0.48</v>
      </c>
      <c r="C6" s="7">
        <v>0.45</v>
      </c>
      <c r="L6" s="3" t="s">
        <v>2</v>
      </c>
      <c r="M6">
        <f t="shared" ref="M6:N9" si="0">B$10*B6</f>
        <v>1.1472</v>
      </c>
      <c r="N6">
        <f t="shared" si="0"/>
        <v>1.1520000000000001</v>
      </c>
    </row>
    <row r="7" spans="1:14" x14ac:dyDescent="0.25">
      <c r="A7" t="s">
        <v>3</v>
      </c>
      <c r="B7" s="7">
        <v>0.16</v>
      </c>
      <c r="C7" s="7">
        <v>0.14000000000000001</v>
      </c>
      <c r="L7" s="4" t="s">
        <v>3</v>
      </c>
      <c r="M7">
        <f t="shared" si="0"/>
        <v>0.38240000000000002</v>
      </c>
      <c r="N7">
        <f t="shared" si="0"/>
        <v>0.35840000000000005</v>
      </c>
    </row>
    <row r="8" spans="1:14" x14ac:dyDescent="0.25">
      <c r="A8" t="s">
        <v>4</v>
      </c>
      <c r="B8" s="7">
        <v>0.17</v>
      </c>
      <c r="C8" s="7">
        <v>0.21</v>
      </c>
      <c r="L8" s="3" t="s">
        <v>4</v>
      </c>
      <c r="M8">
        <f t="shared" si="0"/>
        <v>0.40630000000000005</v>
      </c>
      <c r="N8">
        <f t="shared" si="0"/>
        <v>0.53759999999999997</v>
      </c>
    </row>
    <row r="9" spans="1:14" x14ac:dyDescent="0.25">
      <c r="A9" t="s">
        <v>1</v>
      </c>
      <c r="B9" s="7">
        <v>0.19</v>
      </c>
      <c r="C9" s="7">
        <v>0.2</v>
      </c>
      <c r="L9" s="4" t="s">
        <v>1</v>
      </c>
      <c r="M9">
        <f t="shared" si="0"/>
        <v>0.4541</v>
      </c>
      <c r="N9">
        <f t="shared" si="0"/>
        <v>0.51200000000000001</v>
      </c>
    </row>
    <row r="10" spans="1:14" ht="15.75" thickBot="1" x14ac:dyDescent="0.3">
      <c r="A10" t="s">
        <v>6</v>
      </c>
      <c r="B10" s="2">
        <v>2.39</v>
      </c>
      <c r="C10" s="2">
        <v>2.56</v>
      </c>
      <c r="L10" s="5" t="s">
        <v>6</v>
      </c>
      <c r="M10">
        <f>SUM(M6:M9)</f>
        <v>2.39</v>
      </c>
      <c r="N10">
        <f>SUM(N6:N9)</f>
        <v>2.56</v>
      </c>
    </row>
    <row r="12" spans="1:14" x14ac:dyDescent="0.25">
      <c r="A12" t="s">
        <v>10</v>
      </c>
    </row>
    <row r="13" spans="1:14" x14ac:dyDescent="0.25">
      <c r="A13" t="s">
        <v>9</v>
      </c>
    </row>
    <row r="14" spans="1:14" x14ac:dyDescent="0.25">
      <c r="A14" s="9" t="s">
        <v>26</v>
      </c>
    </row>
    <row r="15" spans="1:14" x14ac:dyDescent="0.25">
      <c r="A15" t="s">
        <v>12</v>
      </c>
    </row>
    <row r="16" spans="1:14" x14ac:dyDescent="0.25">
      <c r="A16" s="9" t="s">
        <v>27</v>
      </c>
    </row>
    <row r="28" spans="1:1" x14ac:dyDescent="0.25">
      <c r="A28" s="9"/>
    </row>
    <row r="50" spans="1:11" x14ac:dyDescent="0.25">
      <c r="A50" t="s">
        <v>13</v>
      </c>
    </row>
    <row r="51" spans="1:11" x14ac:dyDescent="0.25">
      <c r="A51" s="8" t="s">
        <v>14</v>
      </c>
    </row>
    <row r="52" spans="1:11" x14ac:dyDescent="0.25">
      <c r="A52" s="8" t="s">
        <v>15</v>
      </c>
    </row>
    <row r="54" spans="1:11" x14ac:dyDescent="0.25">
      <c r="A54" t="s">
        <v>16</v>
      </c>
    </row>
    <row r="55" spans="1:11" x14ac:dyDescent="0.25">
      <c r="K55" t="s">
        <v>0</v>
      </c>
    </row>
    <row r="80" spans="12:15" x14ac:dyDescent="0.25">
      <c r="L80" t="s">
        <v>17</v>
      </c>
      <c r="M80" s="10">
        <v>1.4650000000000001</v>
      </c>
      <c r="N80">
        <v>1.407</v>
      </c>
      <c r="O80">
        <v>1.3939999999999999</v>
      </c>
    </row>
    <row r="81" spans="12:15" x14ac:dyDescent="0.25">
      <c r="L81" t="s">
        <v>18</v>
      </c>
      <c r="M81">
        <v>2.141</v>
      </c>
      <c r="N81">
        <v>2.0910000000000002</v>
      </c>
      <c r="O81">
        <v>2.0529999999999999</v>
      </c>
    </row>
    <row r="82" spans="12:15" x14ac:dyDescent="0.25">
      <c r="M82" s="11">
        <f>(M80-M81)/M80</f>
        <v>-0.46143344709897605</v>
      </c>
      <c r="N82" s="11">
        <f>(N80-N81)/N80</f>
        <v>-0.48614072494669519</v>
      </c>
      <c r="O82" s="11">
        <f>(O80-O81)/O80</f>
        <v>-0.47274031563845054</v>
      </c>
    </row>
    <row r="84" spans="12:15" x14ac:dyDescent="0.25">
      <c r="L84" t="s">
        <v>19</v>
      </c>
      <c r="M84">
        <v>1.343</v>
      </c>
      <c r="N84">
        <v>1.333</v>
      </c>
      <c r="O84">
        <v>1.2909999999999999</v>
      </c>
    </row>
    <row r="85" spans="12:15" x14ac:dyDescent="0.25">
      <c r="L85" t="s">
        <v>20</v>
      </c>
      <c r="M85">
        <v>2.8919999999999999</v>
      </c>
      <c r="N85">
        <v>2.86</v>
      </c>
      <c r="O85">
        <v>2.8260000000000001</v>
      </c>
    </row>
    <row r="86" spans="12:15" x14ac:dyDescent="0.25">
      <c r="M86" s="11">
        <f>(M84-M85)/M84</f>
        <v>-1.1533879374534624</v>
      </c>
      <c r="N86" s="11">
        <f>(N84-N85)/N84</f>
        <v>-1.145536384096024</v>
      </c>
      <c r="O86" s="11">
        <f>(O84-O85)/O84</f>
        <v>-1.1890007745933386</v>
      </c>
    </row>
    <row r="88" spans="12:15" x14ac:dyDescent="0.25">
      <c r="L88" t="s">
        <v>21</v>
      </c>
      <c r="M88">
        <v>1.4810000000000001</v>
      </c>
      <c r="N88">
        <v>1.415</v>
      </c>
      <c r="O88">
        <v>1.3879999999999999</v>
      </c>
    </row>
    <row r="89" spans="12:15" x14ac:dyDescent="0.25">
      <c r="L89" t="s">
        <v>22</v>
      </c>
      <c r="M89">
        <v>2.431</v>
      </c>
      <c r="N89">
        <v>2.3959999999999999</v>
      </c>
      <c r="O89">
        <v>2.3650000000000002</v>
      </c>
    </row>
    <row r="90" spans="12:15" x14ac:dyDescent="0.25">
      <c r="M90" s="11">
        <f>(M88-M89)/M88</f>
        <v>-0.6414584740040512</v>
      </c>
      <c r="N90" s="11">
        <f>(N88-N89)/N88</f>
        <v>-0.69328621908127197</v>
      </c>
      <c r="O90" s="11">
        <f>(O88-O89)/O88</f>
        <v>-0.70389048991354497</v>
      </c>
    </row>
  </sheetData>
  <hyperlinks>
    <hyperlink ref="A2" r:id="rId1"/>
    <hyperlink ref="A14" r:id="rId2"/>
    <hyperlink ref="A16" r:id="rId3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and Diesel Price Components, May 2017</dc:title>
  <dc:creator>Oak Ridge National Laboratory</dc:creator>
  <cp:keywords>Gasoline Diesel Price Components</cp:keywords>
  <cp:lastModifiedBy>Skonicki, Vicki L.</cp:lastModifiedBy>
  <dcterms:created xsi:type="dcterms:W3CDTF">2017-06-27T14:06:42Z</dcterms:created>
  <dcterms:modified xsi:type="dcterms:W3CDTF">2017-07-19T22:32:30Z</dcterms:modified>
</cp:coreProperties>
</file>