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060" windowHeight="6795"/>
  </bookViews>
  <sheets>
    <sheet name="ARRA &amp; non ARRA CY 2009 - 2011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E64" i="1" l="1"/>
  <c r="H58" i="1"/>
  <c r="H50" i="1"/>
  <c r="H44" i="1"/>
  <c r="H35" i="1"/>
  <c r="H14" i="1"/>
  <c r="H7" i="1"/>
  <c r="C64" i="1"/>
  <c r="H18" i="1"/>
  <c r="H8" i="1"/>
  <c r="H45" i="1"/>
  <c r="H9" i="1"/>
  <c r="H10" i="1"/>
  <c r="H11" i="1"/>
  <c r="H12" i="1"/>
  <c r="H13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43" i="1"/>
  <c r="H46" i="1"/>
  <c r="H47" i="1"/>
  <c r="H48" i="1"/>
  <c r="H49" i="1"/>
  <c r="H51" i="1"/>
  <c r="H52" i="1"/>
  <c r="H53" i="1"/>
  <c r="H54" i="1"/>
  <c r="H55" i="1"/>
  <c r="H56" i="1"/>
  <c r="H57" i="1"/>
  <c r="H59" i="1"/>
  <c r="H60" i="1"/>
  <c r="H61" i="1"/>
  <c r="H62" i="1"/>
  <c r="H63" i="1"/>
  <c r="H6" i="1" l="1"/>
  <c r="H64" i="1" s="1"/>
  <c r="F64" i="1"/>
  <c r="D64" i="1"/>
</calcChain>
</file>

<file path=xl/sharedStrings.xml><?xml version="1.0" encoding="utf-8"?>
<sst xmlns="http://schemas.openxmlformats.org/spreadsheetml/2006/main" count="133" uniqueCount="133">
  <si>
    <t>Alabama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</si>
  <si>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</si>
  <si>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</si>
  <si>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</si>
  <si>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</si>
  <si>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</si>
  <si>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</si>
  <si>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</si>
  <si>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</si>
  <si>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</si>
  <si>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</si>
  <si>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</si>
  <si>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</si>
  <si>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</si>
  <si>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</si>
  <si>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</si>
  <si>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</si>
  <si>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</si>
  <si>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</si>
  <si>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</si>
  <si>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</si>
  <si>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</si>
  <si>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</si>
  <si>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</si>
  <si>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</si>
  <si>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Jersey</t>
  </si>
  <si>
    <t>New Mexico</t>
  </si>
  <si>
    <t>North Carolina</t>
  </si>
  <si>
    <t>North Dakota</t>
  </si>
  <si>
    <t>Ohio</t>
  </si>
  <si>
    <t>Oregon</t>
  </si>
  <si>
    <t>Pennsylvania</t>
  </si>
  <si>
    <t>South Carolina</t>
  </si>
  <si>
    <t>Tennessee</t>
  </si>
  <si>
    <t>Texas</t>
  </si>
  <si>
    <t>Utah</t>
  </si>
  <si>
    <t>Washington</t>
  </si>
  <si>
    <t>West Virginia</t>
  </si>
  <si>
    <t>Wisconsin</t>
  </si>
  <si>
    <t>Wyoming</t>
  </si>
  <si>
    <t>Grant #</t>
  </si>
  <si>
    <t>U.S. Department of Energy</t>
  </si>
  <si>
    <t>Weatherization Assistance Program</t>
  </si>
  <si>
    <t>EE0000107</t>
  </si>
  <si>
    <t>EE0000181</t>
  </si>
  <si>
    <t>EE0000112</t>
  </si>
  <si>
    <t>EE0000123</t>
  </si>
  <si>
    <t>EE0000180</t>
  </si>
  <si>
    <t>EE0000079</t>
  </si>
  <si>
    <t>EE0000129</t>
  </si>
  <si>
    <t>EE0000174</t>
  </si>
  <si>
    <t>EE0000102</t>
  </si>
  <si>
    <t>EE0000209</t>
  </si>
  <si>
    <t>EE0000109</t>
  </si>
  <si>
    <t>EE0000183</t>
  </si>
  <si>
    <t>EE0000144</t>
  </si>
  <si>
    <t>EE0000125</t>
  </si>
  <si>
    <t>EE0000096</t>
  </si>
  <si>
    <t>EE0000105</t>
  </si>
  <si>
    <t>EE0000095</t>
  </si>
  <si>
    <t>EE0000152</t>
  </si>
  <si>
    <t>EE0000122</t>
  </si>
  <si>
    <t>EE0000172</t>
  </si>
  <si>
    <t>EE0000110</t>
  </si>
  <si>
    <t>EE0000130</t>
  </si>
  <si>
    <t>EE0000098</t>
  </si>
  <si>
    <t>EE0000103</t>
  </si>
  <si>
    <t>EE0000070</t>
  </si>
  <si>
    <t>EE0000151</t>
  </si>
  <si>
    <t>EE0000143</t>
  </si>
  <si>
    <t>EE0000137</t>
  </si>
  <si>
    <t>EE0000081</t>
  </si>
  <si>
    <t>EE0000161</t>
  </si>
  <si>
    <t>EE0000178</t>
  </si>
  <si>
    <t>EE0000104</t>
  </si>
  <si>
    <t>EE0000206</t>
  </si>
  <si>
    <t>EE0000118</t>
  </si>
  <si>
    <t>EE0000089</t>
  </si>
  <si>
    <t>EE0000099</t>
  </si>
  <si>
    <t>EE0000153</t>
  </si>
  <si>
    <t>EE0000087</t>
  </si>
  <si>
    <t>EE0000135</t>
  </si>
  <si>
    <t>EE0000173</t>
  </si>
  <si>
    <t>EE0000120</t>
  </si>
  <si>
    <t>EE0000186</t>
  </si>
  <si>
    <t>EE0000114</t>
  </si>
  <si>
    <t>EE0000094</t>
  </si>
  <si>
    <t>EE0000080</t>
  </si>
  <si>
    <t>EE0000171</t>
  </si>
  <si>
    <t>EE0000193</t>
  </si>
  <si>
    <t>EE0000086</t>
  </si>
  <si>
    <t>EE0000101</t>
  </si>
  <si>
    <t>EE0000100</t>
  </si>
  <si>
    <t>EE0000188</t>
  </si>
  <si>
    <t>TOTAL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</si>
  <si>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Alaska is directing their Recovery Act funding to weatherize multi-family properties.  The number of homes weatherized in a multi-family property are not reported until the entire property has been weatherized.  This process often takes multiple months to complete.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</si>
  <si>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Production numbers for Delaware are currently being reconciled.</t>
    </r>
  </si>
  <si>
    <r>
      <rPr>
        <vertAlign val="superscript"/>
        <sz val="14"/>
        <rFont val="Calibri"/>
        <family val="2"/>
      </rPr>
      <t>1</t>
    </r>
    <r>
      <rPr>
        <sz val="14"/>
        <rFont val="Calibri"/>
        <family val="2"/>
      </rPr>
      <t>Alaska</t>
    </r>
  </si>
  <si>
    <t>Grantee</t>
  </si>
  <si>
    <t>EE0000177</t>
  </si>
  <si>
    <t>American Samoa</t>
  </si>
  <si>
    <t>Guam</t>
  </si>
  <si>
    <t>EE0000187</t>
  </si>
  <si>
    <t>Navajo Nation</t>
  </si>
  <si>
    <t>EE0000168</t>
  </si>
  <si>
    <t xml:space="preserve">Northern Arapaho </t>
  </si>
  <si>
    <t>EE0000185</t>
  </si>
  <si>
    <t>EE0000184</t>
  </si>
  <si>
    <t>Puerto Rico</t>
  </si>
  <si>
    <t>EE0000189</t>
  </si>
  <si>
    <t>Virgin Islands</t>
  </si>
  <si>
    <t>EE0000191</t>
  </si>
  <si>
    <t>Northern Mariana Islands</t>
  </si>
  <si>
    <t>Total Non-ARRA Homes Weatherized in CY 2010</t>
  </si>
  <si>
    <t>Total Non-ARRA Homes Weatherized in CY 2009</t>
  </si>
  <si>
    <t>Virginia**</t>
  </si>
  <si>
    <t>South Dakota**</t>
  </si>
  <si>
    <t>Rhode Island**</t>
  </si>
  <si>
    <t>Oklahoma**</t>
  </si>
  <si>
    <t>New York**</t>
  </si>
  <si>
    <t>Vermont**</t>
  </si>
  <si>
    <t>Nevada**</t>
  </si>
  <si>
    <t>Indiana**</t>
  </si>
  <si>
    <t>Idaho**</t>
  </si>
  <si>
    <r>
      <rPr>
        <vertAlign val="superscript"/>
        <sz val="14"/>
        <rFont val="Calibri"/>
        <family val="2"/>
      </rPr>
      <t>2</t>
    </r>
    <r>
      <rPr>
        <sz val="14"/>
        <rFont val="Calibri"/>
        <family val="2"/>
      </rPr>
      <t>Delaware**</t>
    </r>
  </si>
  <si>
    <t>Total Number of Homes Weatherized through November 2011
[Recovery Act]</t>
  </si>
  <si>
    <t>Total Number of Homes Weatherized through November 2011
(Calendar Year 2009 - November 2011)
[Recovery Act + Annual Program Funding]</t>
  </si>
  <si>
    <t>Homes Weatherized By Grantee through 11/30/2011 (Calendar Year)</t>
  </si>
  <si>
    <t>**Numbers reflect totals through October, 2011. November numbers not yet reported.</t>
  </si>
  <si>
    <t>Total Non-ARRA Homes Weatherized in CY 2009 - CY 2011</t>
  </si>
  <si>
    <t>Total Non-ARRA Homes Weatherized in CY 2011 Q1 - Q3</t>
  </si>
  <si>
    <t>All data reported as of 1/3/12</t>
  </si>
  <si>
    <t>*Production data from CY 2011 Q4 is preliminary and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</si>
</sst>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4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3" fontId="19" fillId="0" borderId="0" xfId="0" applyNumberFormat="1" applyFont="1"/>
    <xf numFmtId="0" fontId="19" fillId="0" borderId="0" xfId="0" applyFont="1"/>
    <xf numFmtId="0" fontId="0" fillId="0" borderId="0" xfId="0"/>
    <xf numFmtId="3" fontId="0" fillId="0" borderId="0" xfId="0" applyNumberFormat="1"/>
    <xf numFmtId="0" fontId="18" fillId="0" borderId="0" xfId="0" applyFont="1"/>
    <xf numFmtId="0" fontId="19" fillId="0" borderId="13" xfId="0" applyFont="1" applyBorder="1" applyAlignment="1">
      <alignment horizontal="center"/>
    </xf>
    <xf numFmtId="3" fontId="19" fillId="0" borderId="15" xfId="0" applyNumberFormat="1" applyFont="1" applyBorder="1"/>
    <xf numFmtId="3" fontId="20" fillId="0" borderId="17" xfId="0" applyNumberFormat="1" applyFont="1" applyBorder="1"/>
    <xf numFmtId="0" fontId="21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 wrapText="1"/>
    </xf>
    <xf numFmtId="3" fontId="21" fillId="34" borderId="18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1" fillId="36" borderId="18" xfId="0" applyNumberFormat="1" applyFont="1" applyFill="1" applyBorder="1" applyAlignment="1">
      <alignment horizontal="center" vertical="center" wrapText="1"/>
    </xf>
    <xf numFmtId="3" fontId="20" fillId="0" borderId="21" xfId="0" applyNumberFormat="1" applyFont="1" applyBorder="1"/>
    <xf numFmtId="3" fontId="20" fillId="0" borderId="22" xfId="0" applyNumberFormat="1" applyFont="1" applyBorder="1"/>
    <xf numFmtId="3" fontId="20" fillId="0" borderId="23" xfId="0" applyNumberFormat="1" applyFont="1" applyBorder="1"/>
    <xf numFmtId="0" fontId="20" fillId="0" borderId="16" xfId="0" applyFont="1" applyBorder="1"/>
    <xf numFmtId="0" fontId="27" fillId="0" borderId="10" xfId="0" applyFont="1" applyFill="1" applyBorder="1" applyAlignment="1">
      <alignment vertical="top"/>
    </xf>
    <xf numFmtId="0" fontId="20" fillId="0" borderId="10" xfId="0" applyFont="1" applyBorder="1"/>
    <xf numFmtId="0" fontId="27" fillId="0" borderId="10" xfId="0" applyFont="1" applyBorder="1"/>
    <xf numFmtId="0" fontId="20" fillId="0" borderId="12" xfId="0" applyFont="1" applyBorder="1"/>
    <xf numFmtId="0" fontId="21" fillId="37" borderId="24" xfId="0" applyFont="1" applyFill="1" applyBorder="1"/>
    <xf numFmtId="0" fontId="21" fillId="37" borderId="25" xfId="0" applyFont="1" applyFill="1" applyBorder="1"/>
    <xf numFmtId="0" fontId="27" fillId="37" borderId="25" xfId="0" applyFont="1" applyFill="1" applyBorder="1"/>
    <xf numFmtId="0" fontId="30" fillId="37" borderId="25" xfId="0" applyFont="1" applyFill="1" applyBorder="1" applyAlignment="1">
      <alignment vertical="top" wrapText="1"/>
    </xf>
    <xf numFmtId="0" fontId="20" fillId="0" borderId="26" xfId="0" applyFont="1" applyBorder="1"/>
    <xf numFmtId="0" fontId="20" fillId="0" borderId="27" xfId="0" applyFont="1" applyBorder="1"/>
    <xf numFmtId="0" fontId="20" fillId="0" borderId="28" xfId="0" applyFont="1" applyBorder="1"/>
    <xf numFmtId="0" fontId="19" fillId="0" borderId="20" xfId="0" applyFont="1" applyBorder="1"/>
    <xf numFmtId="3" fontId="19" fillId="0" borderId="14" xfId="0" applyNumberFormat="1" applyFont="1" applyBorder="1"/>
    <xf numFmtId="3" fontId="19" fillId="0" borderId="18" xfId="0" applyNumberFormat="1" applyFont="1" applyBorder="1"/>
    <xf numFmtId="3" fontId="20" fillId="0" borderId="29" xfId="0" applyNumberFormat="1" applyFont="1" applyBorder="1"/>
    <xf numFmtId="0" fontId="29" fillId="0" borderId="10" xfId="0" applyFont="1" applyFill="1" applyBorder="1" applyAlignment="1">
      <alignment vertical="top"/>
    </xf>
    <xf numFmtId="3" fontId="19" fillId="0" borderId="19" xfId="0" applyNumberFormat="1" applyFont="1" applyBorder="1"/>
    <xf numFmtId="0" fontId="23" fillId="0" borderId="0" xfId="0" applyFont="1" applyAlignment="1"/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11" xfId="0" applyFont="1" applyFill="1" applyBorder="1" applyAlignment="1">
      <alignment horizontal="left"/>
    </xf>
    <xf numFmtId="0" fontId="22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zoomScale="70" zoomScaleNormal="70" workbookViewId="0">
      <selection activeCell="O68" sqref="O68"/>
    </sheetView>
  </sheetViews>
  <sheetFormatPr defaultRowHeight="15" x14ac:dyDescent="0.25"/>
  <cols>
    <col min="1" max="1" width="45" customWidth="1"/>
    <col min="2" max="2" width="24.140625" style="3" hidden="1" customWidth="1"/>
    <col min="3" max="3" width="34.85546875" style="4" customWidth="1"/>
    <col min="4" max="6" width="24.42578125" style="4" hidden="1" customWidth="1"/>
    <col min="7" max="7" width="26" style="4" hidden="1" customWidth="1"/>
    <col min="8" max="8" width="51.7109375" style="4" customWidth="1"/>
  </cols>
  <sheetData>
    <row r="1" spans="1:8" s="3" customFormat="1" ht="23.25" x14ac:dyDescent="0.35">
      <c r="A1" s="39" t="s">
        <v>41</v>
      </c>
      <c r="B1" s="39"/>
      <c r="C1" s="39"/>
      <c r="D1" s="39"/>
      <c r="E1" s="39"/>
      <c r="F1" s="39"/>
      <c r="G1" s="39"/>
      <c r="H1" s="39"/>
    </row>
    <row r="2" spans="1:8" s="3" customFormat="1" ht="23.25" x14ac:dyDescent="0.35">
      <c r="A2" s="40" t="s">
        <v>42</v>
      </c>
      <c r="B2" s="40"/>
      <c r="C2" s="40"/>
      <c r="D2" s="40"/>
      <c r="E2" s="40"/>
      <c r="F2" s="40"/>
      <c r="G2" s="40"/>
      <c r="H2" s="40"/>
    </row>
    <row r="3" spans="1:8" ht="24" thickBot="1" x14ac:dyDescent="0.4">
      <c r="A3" s="41" t="s">
        <v>127</v>
      </c>
      <c r="B3" s="41"/>
      <c r="C3" s="41"/>
      <c r="D3" s="41"/>
      <c r="E3" s="41"/>
      <c r="F3" s="41"/>
      <c r="G3" s="41"/>
      <c r="H3" s="41"/>
    </row>
    <row r="4" spans="1:8" s="3" customFormat="1" ht="56.25" customHeight="1" thickBot="1" x14ac:dyDescent="0.35">
      <c r="A4" s="23"/>
      <c r="B4" s="24"/>
      <c r="C4" s="25"/>
      <c r="D4" s="25"/>
      <c r="E4" s="25"/>
      <c r="F4" s="25"/>
      <c r="G4" s="25"/>
      <c r="H4" s="26"/>
    </row>
    <row r="5" spans="1:8" ht="81" customHeight="1" thickBot="1" x14ac:dyDescent="0.3">
      <c r="A5" s="9" t="s">
        <v>98</v>
      </c>
      <c r="B5" s="10" t="s">
        <v>40</v>
      </c>
      <c r="C5" s="12" t="s">
        <v>125</v>
      </c>
      <c r="D5" s="13" t="s">
        <v>114</v>
      </c>
      <c r="E5" s="11" t="s">
        <v>113</v>
      </c>
      <c r="F5" s="11" t="s">
        <v>130</v>
      </c>
      <c r="G5" s="11" t="s">
        <v>129</v>
      </c>
      <c r="H5" s="14" t="s">
        <v>126</v>
      </c>
    </row>
    <row r="6" spans="1:8" ht="18.75" x14ac:dyDescent="0.3">
      <c r="A6" s="18" t="s">
        <v>0</v>
      </c>
      <c r="B6" s="27" t="s">
        <v>43</v>
      </c>
      <c r="C6" s="15">
        <v>6704</v>
      </c>
      <c r="D6" s="8">
        <v>631</v>
      </c>
      <c r="E6" s="8">
        <v>128</v>
      </c>
      <c r="F6" s="8">
        <v>404</v>
      </c>
      <c r="G6" s="8">
        <f>D6+E6+F6</f>
        <v>1163</v>
      </c>
      <c r="H6" s="15">
        <f t="shared" ref="H6:H37" si="0">C6+G6</f>
        <v>7867</v>
      </c>
    </row>
    <row r="7" spans="1:8" ht="21" x14ac:dyDescent="0.3">
      <c r="A7" s="19" t="s">
        <v>97</v>
      </c>
      <c r="B7" s="28" t="s">
        <v>44</v>
      </c>
      <c r="C7" s="16">
        <v>443</v>
      </c>
      <c r="D7" s="8">
        <v>708</v>
      </c>
      <c r="E7" s="8">
        <v>987</v>
      </c>
      <c r="F7" s="8">
        <v>225</v>
      </c>
      <c r="G7" s="8">
        <f t="shared" ref="G7:G63" si="1">D7+E7+F7</f>
        <v>1920</v>
      </c>
      <c r="H7" s="16">
        <f t="shared" si="0"/>
        <v>2363</v>
      </c>
    </row>
    <row r="8" spans="1:8" s="3" customFormat="1" ht="18.75" x14ac:dyDescent="0.3">
      <c r="A8" s="19" t="s">
        <v>100</v>
      </c>
      <c r="B8" s="28" t="s">
        <v>99</v>
      </c>
      <c r="C8" s="16">
        <v>304</v>
      </c>
      <c r="D8" s="8">
        <v>0</v>
      </c>
      <c r="E8" s="8">
        <v>48</v>
      </c>
      <c r="F8" s="8">
        <v>58</v>
      </c>
      <c r="G8" s="8">
        <f t="shared" si="1"/>
        <v>106</v>
      </c>
      <c r="H8" s="16">
        <f t="shared" si="0"/>
        <v>410</v>
      </c>
    </row>
    <row r="9" spans="1:8" ht="18.75" x14ac:dyDescent="0.3">
      <c r="A9" s="20" t="s">
        <v>1</v>
      </c>
      <c r="B9" s="28" t="s">
        <v>45</v>
      </c>
      <c r="C9" s="16">
        <v>6354</v>
      </c>
      <c r="D9" s="8">
        <v>1025</v>
      </c>
      <c r="E9" s="8">
        <v>123</v>
      </c>
      <c r="F9" s="8">
        <v>16</v>
      </c>
      <c r="G9" s="8">
        <f t="shared" si="1"/>
        <v>1164</v>
      </c>
      <c r="H9" s="16">
        <f t="shared" si="0"/>
        <v>7518</v>
      </c>
    </row>
    <row r="10" spans="1:8" ht="18.75" x14ac:dyDescent="0.3">
      <c r="A10" s="20" t="s">
        <v>2</v>
      </c>
      <c r="B10" s="28" t="s">
        <v>46</v>
      </c>
      <c r="C10" s="16">
        <v>5231</v>
      </c>
      <c r="D10" s="8">
        <v>1171</v>
      </c>
      <c r="E10" s="8">
        <v>547</v>
      </c>
      <c r="F10" s="8"/>
      <c r="G10" s="8">
        <f t="shared" si="1"/>
        <v>1718</v>
      </c>
      <c r="H10" s="16">
        <f t="shared" si="0"/>
        <v>6949</v>
      </c>
    </row>
    <row r="11" spans="1:8" ht="18.75" x14ac:dyDescent="0.3">
      <c r="A11" s="20" t="s">
        <v>3</v>
      </c>
      <c r="B11" s="28" t="s">
        <v>47</v>
      </c>
      <c r="C11" s="16">
        <v>41649</v>
      </c>
      <c r="D11" s="8">
        <v>1968</v>
      </c>
      <c r="E11" s="8">
        <v>1610</v>
      </c>
      <c r="F11" s="8">
        <v>4775</v>
      </c>
      <c r="G11" s="8">
        <f t="shared" si="1"/>
        <v>8353</v>
      </c>
      <c r="H11" s="16">
        <f t="shared" si="0"/>
        <v>50002</v>
      </c>
    </row>
    <row r="12" spans="1:8" ht="18.75" x14ac:dyDescent="0.3">
      <c r="A12" s="20" t="s">
        <v>4</v>
      </c>
      <c r="B12" s="28" t="s">
        <v>48</v>
      </c>
      <c r="C12" s="16">
        <v>12782</v>
      </c>
      <c r="D12" s="8">
        <v>3289</v>
      </c>
      <c r="E12" s="8">
        <v>2107</v>
      </c>
      <c r="F12" s="8">
        <v>1032</v>
      </c>
      <c r="G12" s="8">
        <f t="shared" si="1"/>
        <v>6428</v>
      </c>
      <c r="H12" s="16">
        <f t="shared" si="0"/>
        <v>19210</v>
      </c>
    </row>
    <row r="13" spans="1:8" ht="18.75" x14ac:dyDescent="0.3">
      <c r="A13" s="20" t="s">
        <v>5</v>
      </c>
      <c r="B13" s="28" t="s">
        <v>49</v>
      </c>
      <c r="C13" s="16">
        <v>8940</v>
      </c>
      <c r="D13" s="8">
        <v>945</v>
      </c>
      <c r="E13" s="8">
        <v>124</v>
      </c>
      <c r="F13" s="8"/>
      <c r="G13" s="8">
        <f t="shared" si="1"/>
        <v>1069</v>
      </c>
      <c r="H13" s="16">
        <f t="shared" si="0"/>
        <v>10009</v>
      </c>
    </row>
    <row r="14" spans="1:8" ht="21" x14ac:dyDescent="0.3">
      <c r="A14" s="34" t="s">
        <v>124</v>
      </c>
      <c r="B14" s="28" t="s">
        <v>50</v>
      </c>
      <c r="C14" s="16">
        <v>54</v>
      </c>
      <c r="D14" s="8">
        <v>0</v>
      </c>
      <c r="E14" s="8">
        <v>0</v>
      </c>
      <c r="F14" s="8"/>
      <c r="G14" s="8">
        <f t="shared" si="1"/>
        <v>0</v>
      </c>
      <c r="H14" s="16">
        <f t="shared" si="0"/>
        <v>54</v>
      </c>
    </row>
    <row r="15" spans="1:8" ht="18.75" x14ac:dyDescent="0.3">
      <c r="A15" s="20" t="s">
        <v>6</v>
      </c>
      <c r="B15" s="28" t="s">
        <v>51</v>
      </c>
      <c r="C15" s="16">
        <v>962</v>
      </c>
      <c r="D15" s="8">
        <v>125</v>
      </c>
      <c r="E15" s="8">
        <v>186</v>
      </c>
      <c r="F15" s="8">
        <v>126</v>
      </c>
      <c r="G15" s="8">
        <f t="shared" si="1"/>
        <v>437</v>
      </c>
      <c r="H15" s="16">
        <f t="shared" si="0"/>
        <v>1399</v>
      </c>
    </row>
    <row r="16" spans="1:8" ht="18.75" x14ac:dyDescent="0.3">
      <c r="A16" s="20" t="s">
        <v>7</v>
      </c>
      <c r="B16" s="28" t="s">
        <v>52</v>
      </c>
      <c r="C16" s="16">
        <v>18953</v>
      </c>
      <c r="D16" s="8">
        <v>992</v>
      </c>
      <c r="E16" s="8">
        <v>130</v>
      </c>
      <c r="F16" s="8">
        <v>0</v>
      </c>
      <c r="G16" s="8">
        <f t="shared" si="1"/>
        <v>1122</v>
      </c>
      <c r="H16" s="16">
        <f t="shared" si="0"/>
        <v>20075</v>
      </c>
    </row>
    <row r="17" spans="1:8" ht="18.75" x14ac:dyDescent="0.3">
      <c r="A17" s="20" t="s">
        <v>8</v>
      </c>
      <c r="B17" s="28" t="s">
        <v>53</v>
      </c>
      <c r="C17" s="16">
        <v>13449</v>
      </c>
      <c r="D17" s="8">
        <v>671</v>
      </c>
      <c r="E17" s="8">
        <v>228</v>
      </c>
      <c r="F17" s="8">
        <v>391</v>
      </c>
      <c r="G17" s="8">
        <f t="shared" si="1"/>
        <v>1290</v>
      </c>
      <c r="H17" s="16">
        <f t="shared" si="0"/>
        <v>14739</v>
      </c>
    </row>
    <row r="18" spans="1:8" s="3" customFormat="1" ht="18.75" x14ac:dyDescent="0.3">
      <c r="A18" s="20" t="s">
        <v>101</v>
      </c>
      <c r="B18" s="28" t="s">
        <v>102</v>
      </c>
      <c r="C18" s="16">
        <v>574</v>
      </c>
      <c r="D18" s="8">
        <v>0</v>
      </c>
      <c r="E18" s="8">
        <v>0</v>
      </c>
      <c r="F18" s="8">
        <v>15</v>
      </c>
      <c r="G18" s="8">
        <f t="shared" si="1"/>
        <v>15</v>
      </c>
      <c r="H18" s="16">
        <f t="shared" si="0"/>
        <v>589</v>
      </c>
    </row>
    <row r="19" spans="1:8" ht="18.75" x14ac:dyDescent="0.3">
      <c r="A19" s="20" t="s">
        <v>9</v>
      </c>
      <c r="B19" s="28" t="s">
        <v>54</v>
      </c>
      <c r="C19" s="16">
        <v>604</v>
      </c>
      <c r="D19" s="8">
        <v>55</v>
      </c>
      <c r="E19" s="8">
        <v>299</v>
      </c>
      <c r="F19" s="8">
        <v>125</v>
      </c>
      <c r="G19" s="8">
        <f t="shared" si="1"/>
        <v>479</v>
      </c>
      <c r="H19" s="16">
        <f t="shared" si="0"/>
        <v>1083</v>
      </c>
    </row>
    <row r="20" spans="1:8" ht="18.75" x14ac:dyDescent="0.3">
      <c r="A20" s="20" t="s">
        <v>123</v>
      </c>
      <c r="B20" s="28" t="s">
        <v>55</v>
      </c>
      <c r="C20" s="16">
        <v>4470</v>
      </c>
      <c r="D20" s="8">
        <v>1815</v>
      </c>
      <c r="E20" s="8">
        <v>152</v>
      </c>
      <c r="F20" s="8">
        <v>177</v>
      </c>
      <c r="G20" s="8">
        <f t="shared" si="1"/>
        <v>2144</v>
      </c>
      <c r="H20" s="16">
        <f t="shared" si="0"/>
        <v>6614</v>
      </c>
    </row>
    <row r="21" spans="1:8" ht="18.75" x14ac:dyDescent="0.3">
      <c r="A21" s="20" t="s">
        <v>10</v>
      </c>
      <c r="B21" s="28" t="s">
        <v>56</v>
      </c>
      <c r="C21" s="16">
        <v>35530</v>
      </c>
      <c r="D21" s="8">
        <v>6055</v>
      </c>
      <c r="E21" s="8">
        <v>1443</v>
      </c>
      <c r="F21" s="8">
        <v>1465</v>
      </c>
      <c r="G21" s="8">
        <f t="shared" si="1"/>
        <v>8963</v>
      </c>
      <c r="H21" s="16">
        <f t="shared" si="0"/>
        <v>44493</v>
      </c>
    </row>
    <row r="22" spans="1:8" ht="18.75" x14ac:dyDescent="0.3">
      <c r="A22" s="20" t="s">
        <v>122</v>
      </c>
      <c r="B22" s="28" t="s">
        <v>57</v>
      </c>
      <c r="C22" s="16">
        <v>18768</v>
      </c>
      <c r="D22" s="8">
        <v>2046</v>
      </c>
      <c r="E22" s="8">
        <v>758</v>
      </c>
      <c r="F22" s="8">
        <v>117</v>
      </c>
      <c r="G22" s="8">
        <f t="shared" si="1"/>
        <v>2921</v>
      </c>
      <c r="H22" s="16">
        <f t="shared" si="0"/>
        <v>21689</v>
      </c>
    </row>
    <row r="23" spans="1:8" ht="18.75" x14ac:dyDescent="0.3">
      <c r="A23" s="20" t="s">
        <v>11</v>
      </c>
      <c r="B23" s="28" t="s">
        <v>58</v>
      </c>
      <c r="C23" s="16">
        <v>8794</v>
      </c>
      <c r="D23" s="8">
        <v>1298</v>
      </c>
      <c r="E23" s="8">
        <v>79</v>
      </c>
      <c r="F23" s="8">
        <v>31</v>
      </c>
      <c r="G23" s="8">
        <f t="shared" si="1"/>
        <v>1408</v>
      </c>
      <c r="H23" s="16">
        <f t="shared" si="0"/>
        <v>10202</v>
      </c>
    </row>
    <row r="24" spans="1:8" ht="18.75" x14ac:dyDescent="0.3">
      <c r="A24" s="20" t="s">
        <v>12</v>
      </c>
      <c r="B24" s="28" t="s">
        <v>59</v>
      </c>
      <c r="C24" s="16">
        <v>6339</v>
      </c>
      <c r="D24" s="8">
        <v>681</v>
      </c>
      <c r="E24" s="8">
        <v>362</v>
      </c>
      <c r="F24" s="8">
        <v>256</v>
      </c>
      <c r="G24" s="8">
        <f t="shared" si="1"/>
        <v>1299</v>
      </c>
      <c r="H24" s="16">
        <f t="shared" si="0"/>
        <v>7638</v>
      </c>
    </row>
    <row r="25" spans="1:8" s="5" customFormat="1" ht="18.75" x14ac:dyDescent="0.3">
      <c r="A25" s="21" t="s">
        <v>13</v>
      </c>
      <c r="B25" s="28" t="s">
        <v>60</v>
      </c>
      <c r="C25" s="16">
        <v>7639</v>
      </c>
      <c r="D25" s="8">
        <v>2641</v>
      </c>
      <c r="E25" s="8">
        <v>88</v>
      </c>
      <c r="F25" s="8">
        <v>534</v>
      </c>
      <c r="G25" s="8">
        <f t="shared" si="1"/>
        <v>3263</v>
      </c>
      <c r="H25" s="16">
        <f t="shared" si="0"/>
        <v>10902</v>
      </c>
    </row>
    <row r="26" spans="1:8" ht="18.75" x14ac:dyDescent="0.3">
      <c r="A26" s="20" t="s">
        <v>14</v>
      </c>
      <c r="B26" s="28" t="s">
        <v>61</v>
      </c>
      <c r="C26" s="16">
        <v>4698</v>
      </c>
      <c r="D26" s="8">
        <v>1598</v>
      </c>
      <c r="E26" s="8">
        <v>377</v>
      </c>
      <c r="F26" s="8">
        <v>273</v>
      </c>
      <c r="G26" s="8">
        <f t="shared" si="1"/>
        <v>2248</v>
      </c>
      <c r="H26" s="16">
        <f t="shared" si="0"/>
        <v>6946</v>
      </c>
    </row>
    <row r="27" spans="1:8" ht="18.75" x14ac:dyDescent="0.3">
      <c r="A27" s="20" t="s">
        <v>15</v>
      </c>
      <c r="B27" s="28" t="s">
        <v>62</v>
      </c>
      <c r="C27" s="16">
        <v>5130</v>
      </c>
      <c r="D27" s="8">
        <v>1091</v>
      </c>
      <c r="E27" s="8">
        <v>181</v>
      </c>
      <c r="F27" s="8">
        <v>262</v>
      </c>
      <c r="G27" s="8">
        <f t="shared" si="1"/>
        <v>1534</v>
      </c>
      <c r="H27" s="16">
        <f t="shared" si="0"/>
        <v>6664</v>
      </c>
    </row>
    <row r="28" spans="1:8" ht="18.75" x14ac:dyDescent="0.3">
      <c r="A28" s="20" t="s">
        <v>16</v>
      </c>
      <c r="B28" s="28" t="s">
        <v>63</v>
      </c>
      <c r="C28" s="16">
        <v>8108</v>
      </c>
      <c r="D28" s="8">
        <v>741</v>
      </c>
      <c r="E28" s="8">
        <v>158</v>
      </c>
      <c r="F28" s="8">
        <v>8</v>
      </c>
      <c r="G28" s="8">
        <f t="shared" si="1"/>
        <v>907</v>
      </c>
      <c r="H28" s="16">
        <f t="shared" si="0"/>
        <v>9015</v>
      </c>
    </row>
    <row r="29" spans="1:8" ht="18.75" x14ac:dyDescent="0.3">
      <c r="A29" s="20" t="s">
        <v>17</v>
      </c>
      <c r="B29" s="28" t="s">
        <v>64</v>
      </c>
      <c r="C29" s="16">
        <v>17687</v>
      </c>
      <c r="D29" s="8">
        <v>2735</v>
      </c>
      <c r="E29" s="8">
        <v>292</v>
      </c>
      <c r="F29" s="8">
        <v>931</v>
      </c>
      <c r="G29" s="8">
        <f t="shared" si="1"/>
        <v>3958</v>
      </c>
      <c r="H29" s="16">
        <f t="shared" si="0"/>
        <v>21645</v>
      </c>
    </row>
    <row r="30" spans="1:8" ht="18.75" x14ac:dyDescent="0.3">
      <c r="A30" s="20" t="s">
        <v>18</v>
      </c>
      <c r="B30" s="28" t="s">
        <v>65</v>
      </c>
      <c r="C30" s="16">
        <v>29293</v>
      </c>
      <c r="D30" s="8">
        <v>4455</v>
      </c>
      <c r="E30" s="8">
        <v>1708</v>
      </c>
      <c r="F30" s="8">
        <v>1681</v>
      </c>
      <c r="G30" s="8">
        <f t="shared" si="1"/>
        <v>7844</v>
      </c>
      <c r="H30" s="16">
        <f t="shared" si="0"/>
        <v>37137</v>
      </c>
    </row>
    <row r="31" spans="1:8" ht="18.75" x14ac:dyDescent="0.3">
      <c r="A31" s="20" t="s">
        <v>19</v>
      </c>
      <c r="B31" s="28" t="s">
        <v>66</v>
      </c>
      <c r="C31" s="16">
        <v>18224</v>
      </c>
      <c r="D31" s="8">
        <v>3104</v>
      </c>
      <c r="E31" s="8">
        <v>734</v>
      </c>
      <c r="F31" s="8">
        <v>649</v>
      </c>
      <c r="G31" s="8">
        <f t="shared" si="1"/>
        <v>4487</v>
      </c>
      <c r="H31" s="16">
        <f t="shared" si="0"/>
        <v>22711</v>
      </c>
    </row>
    <row r="32" spans="1:8" ht="18.75" x14ac:dyDescent="0.3">
      <c r="A32" s="20" t="s">
        <v>20</v>
      </c>
      <c r="B32" s="28" t="s">
        <v>67</v>
      </c>
      <c r="C32" s="16">
        <v>5937</v>
      </c>
      <c r="D32" s="8">
        <v>584</v>
      </c>
      <c r="E32" s="8">
        <v>367</v>
      </c>
      <c r="F32" s="8"/>
      <c r="G32" s="8">
        <f t="shared" si="1"/>
        <v>951</v>
      </c>
      <c r="H32" s="16">
        <f t="shared" si="0"/>
        <v>6888</v>
      </c>
    </row>
    <row r="33" spans="1:8" ht="18.75" x14ac:dyDescent="0.3">
      <c r="A33" s="20" t="s">
        <v>21</v>
      </c>
      <c r="B33" s="28" t="s">
        <v>68</v>
      </c>
      <c r="C33" s="16">
        <v>17334</v>
      </c>
      <c r="D33" s="8">
        <v>2095</v>
      </c>
      <c r="E33" s="8">
        <v>487</v>
      </c>
      <c r="F33" s="8">
        <v>403</v>
      </c>
      <c r="G33" s="8">
        <f t="shared" si="1"/>
        <v>2985</v>
      </c>
      <c r="H33" s="16">
        <f t="shared" si="0"/>
        <v>20319</v>
      </c>
    </row>
    <row r="34" spans="1:8" ht="18.75" x14ac:dyDescent="0.3">
      <c r="A34" s="20" t="s">
        <v>22</v>
      </c>
      <c r="B34" s="28" t="s">
        <v>69</v>
      </c>
      <c r="C34" s="16">
        <v>3310</v>
      </c>
      <c r="D34" s="8">
        <v>2041</v>
      </c>
      <c r="E34" s="8">
        <v>665</v>
      </c>
      <c r="F34" s="8">
        <v>844</v>
      </c>
      <c r="G34" s="8">
        <f t="shared" si="1"/>
        <v>3550</v>
      </c>
      <c r="H34" s="16">
        <f t="shared" si="0"/>
        <v>6860</v>
      </c>
    </row>
    <row r="35" spans="1:8" s="3" customFormat="1" ht="18.75" x14ac:dyDescent="0.3">
      <c r="A35" s="20" t="s">
        <v>103</v>
      </c>
      <c r="B35" s="28" t="s">
        <v>104</v>
      </c>
      <c r="C35" s="16">
        <v>610</v>
      </c>
      <c r="D35" s="8">
        <v>87</v>
      </c>
      <c r="E35" s="8">
        <v>93</v>
      </c>
      <c r="F35" s="8">
        <v>65</v>
      </c>
      <c r="G35" s="8">
        <f t="shared" si="1"/>
        <v>245</v>
      </c>
      <c r="H35" s="16">
        <f t="shared" si="0"/>
        <v>855</v>
      </c>
    </row>
    <row r="36" spans="1:8" ht="18.75" x14ac:dyDescent="0.3">
      <c r="A36" s="20" t="s">
        <v>23</v>
      </c>
      <c r="B36" s="28" t="s">
        <v>70</v>
      </c>
      <c r="C36" s="16">
        <v>3590</v>
      </c>
      <c r="D36" s="8">
        <v>708</v>
      </c>
      <c r="E36" s="8">
        <v>350</v>
      </c>
      <c r="F36" s="8">
        <v>194</v>
      </c>
      <c r="G36" s="8">
        <f t="shared" si="1"/>
        <v>1252</v>
      </c>
      <c r="H36" s="16">
        <f t="shared" si="0"/>
        <v>4842</v>
      </c>
    </row>
    <row r="37" spans="1:8" ht="18.75" x14ac:dyDescent="0.3">
      <c r="A37" s="20" t="s">
        <v>121</v>
      </c>
      <c r="B37" s="28" t="s">
        <v>71</v>
      </c>
      <c r="C37" s="16">
        <v>8081</v>
      </c>
      <c r="D37" s="8">
        <v>1190</v>
      </c>
      <c r="E37" s="8">
        <v>698</v>
      </c>
      <c r="F37" s="8">
        <v>5</v>
      </c>
      <c r="G37" s="8">
        <f t="shared" si="1"/>
        <v>1893</v>
      </c>
      <c r="H37" s="16">
        <f t="shared" si="0"/>
        <v>9974</v>
      </c>
    </row>
    <row r="38" spans="1:8" s="5" customFormat="1" ht="18.75" x14ac:dyDescent="0.3">
      <c r="A38" s="21" t="s">
        <v>24</v>
      </c>
      <c r="B38" s="28" t="s">
        <v>72</v>
      </c>
      <c r="C38" s="16">
        <v>2742</v>
      </c>
      <c r="D38" s="8">
        <v>546</v>
      </c>
      <c r="E38" s="8">
        <v>191</v>
      </c>
      <c r="F38" s="8">
        <v>102</v>
      </c>
      <c r="G38" s="8">
        <f t="shared" si="1"/>
        <v>839</v>
      </c>
      <c r="H38" s="16">
        <f t="shared" ref="H38:H63" si="2">C38+G38</f>
        <v>3581</v>
      </c>
    </row>
    <row r="39" spans="1:8" ht="18.75" x14ac:dyDescent="0.3">
      <c r="A39" s="20" t="s">
        <v>25</v>
      </c>
      <c r="B39" s="28" t="s">
        <v>73</v>
      </c>
      <c r="C39" s="16">
        <v>11290</v>
      </c>
      <c r="D39" s="8">
        <v>1555</v>
      </c>
      <c r="E39" s="8">
        <v>1035</v>
      </c>
      <c r="F39" s="8">
        <v>109</v>
      </c>
      <c r="G39" s="8">
        <f t="shared" si="1"/>
        <v>2699</v>
      </c>
      <c r="H39" s="16">
        <f t="shared" si="2"/>
        <v>13989</v>
      </c>
    </row>
    <row r="40" spans="1:8" ht="18.75" x14ac:dyDescent="0.3">
      <c r="A40" s="20" t="s">
        <v>26</v>
      </c>
      <c r="B40" s="28" t="s">
        <v>74</v>
      </c>
      <c r="C40" s="16">
        <v>3201</v>
      </c>
      <c r="D40" s="8">
        <v>884</v>
      </c>
      <c r="E40" s="8">
        <v>313</v>
      </c>
      <c r="F40" s="8">
        <v>90</v>
      </c>
      <c r="G40" s="8">
        <f t="shared" si="1"/>
        <v>1287</v>
      </c>
      <c r="H40" s="16">
        <f t="shared" si="2"/>
        <v>4488</v>
      </c>
    </row>
    <row r="41" spans="1:8" ht="18.75" x14ac:dyDescent="0.3">
      <c r="A41" s="20" t="s">
        <v>119</v>
      </c>
      <c r="B41" s="28" t="s">
        <v>75</v>
      </c>
      <c r="C41" s="16">
        <v>40021</v>
      </c>
      <c r="D41" s="8">
        <v>12503</v>
      </c>
      <c r="E41" s="8">
        <v>12061</v>
      </c>
      <c r="F41" s="8">
        <v>15740</v>
      </c>
      <c r="G41" s="8">
        <f t="shared" si="1"/>
        <v>40304</v>
      </c>
      <c r="H41" s="16">
        <f t="shared" si="2"/>
        <v>80325</v>
      </c>
    </row>
    <row r="42" spans="1:8" ht="18.75" x14ac:dyDescent="0.3">
      <c r="A42" s="20" t="s">
        <v>27</v>
      </c>
      <c r="B42" s="28" t="s">
        <v>76</v>
      </c>
      <c r="C42" s="16">
        <v>11671</v>
      </c>
      <c r="D42" s="8">
        <v>2811</v>
      </c>
      <c r="E42" s="8">
        <v>617</v>
      </c>
      <c r="F42" s="8">
        <v>411</v>
      </c>
      <c r="G42" s="8">
        <f t="shared" si="1"/>
        <v>3839</v>
      </c>
      <c r="H42" s="16">
        <f t="shared" si="2"/>
        <v>15510</v>
      </c>
    </row>
    <row r="43" spans="1:8" s="5" customFormat="1" ht="18.75" x14ac:dyDescent="0.3">
      <c r="A43" s="21" t="s">
        <v>28</v>
      </c>
      <c r="B43" s="28" t="s">
        <v>77</v>
      </c>
      <c r="C43" s="16">
        <v>3051</v>
      </c>
      <c r="D43" s="8">
        <v>744</v>
      </c>
      <c r="E43" s="8">
        <v>3</v>
      </c>
      <c r="F43" s="8">
        <v>0</v>
      </c>
      <c r="G43" s="8">
        <f t="shared" si="1"/>
        <v>747</v>
      </c>
      <c r="H43" s="16">
        <f t="shared" si="2"/>
        <v>3798</v>
      </c>
    </row>
    <row r="44" spans="1:8" s="5" customFormat="1" ht="18.75" x14ac:dyDescent="0.3">
      <c r="A44" s="21" t="s">
        <v>105</v>
      </c>
      <c r="B44" s="28" t="s">
        <v>106</v>
      </c>
      <c r="C44" s="16">
        <v>90</v>
      </c>
      <c r="D44" s="8">
        <v>20</v>
      </c>
      <c r="E44" s="8">
        <v>12</v>
      </c>
      <c r="F44" s="8">
        <v>15</v>
      </c>
      <c r="G44" s="8">
        <f t="shared" si="1"/>
        <v>47</v>
      </c>
      <c r="H44" s="16">
        <f t="shared" si="2"/>
        <v>137</v>
      </c>
    </row>
    <row r="45" spans="1:8" s="5" customFormat="1" ht="18.75" x14ac:dyDescent="0.3">
      <c r="A45" s="21" t="s">
        <v>112</v>
      </c>
      <c r="B45" s="28" t="s">
        <v>107</v>
      </c>
      <c r="C45" s="16">
        <v>358</v>
      </c>
      <c r="D45" s="8">
        <v>0</v>
      </c>
      <c r="E45" s="8">
        <v>1</v>
      </c>
      <c r="F45" s="8">
        <v>71</v>
      </c>
      <c r="G45" s="8">
        <f t="shared" si="1"/>
        <v>72</v>
      </c>
      <c r="H45" s="16">
        <f t="shared" si="2"/>
        <v>430</v>
      </c>
    </row>
    <row r="46" spans="1:8" ht="18.75" x14ac:dyDescent="0.3">
      <c r="A46" s="20" t="s">
        <v>29</v>
      </c>
      <c r="B46" s="28" t="s">
        <v>78</v>
      </c>
      <c r="C46" s="16">
        <v>37140</v>
      </c>
      <c r="D46" s="8">
        <v>3901</v>
      </c>
      <c r="E46" s="8">
        <v>147</v>
      </c>
      <c r="F46" s="8">
        <v>141</v>
      </c>
      <c r="G46" s="8">
        <f t="shared" si="1"/>
        <v>4189</v>
      </c>
      <c r="H46" s="16">
        <f t="shared" si="2"/>
        <v>41329</v>
      </c>
    </row>
    <row r="47" spans="1:8" ht="18.75" x14ac:dyDescent="0.3">
      <c r="A47" s="20" t="s">
        <v>118</v>
      </c>
      <c r="B47" s="28" t="s">
        <v>79</v>
      </c>
      <c r="C47" s="16">
        <v>6165</v>
      </c>
      <c r="D47" s="8">
        <v>1077</v>
      </c>
      <c r="E47" s="8">
        <v>283</v>
      </c>
      <c r="F47" s="8">
        <v>165</v>
      </c>
      <c r="G47" s="8">
        <f t="shared" si="1"/>
        <v>1525</v>
      </c>
      <c r="H47" s="16">
        <f t="shared" si="2"/>
        <v>7690</v>
      </c>
    </row>
    <row r="48" spans="1:8" ht="18.75" x14ac:dyDescent="0.3">
      <c r="A48" s="20" t="s">
        <v>30</v>
      </c>
      <c r="B48" s="28" t="s">
        <v>80</v>
      </c>
      <c r="C48" s="16">
        <v>5626</v>
      </c>
      <c r="D48" s="8">
        <v>1542</v>
      </c>
      <c r="E48" s="8">
        <v>715</v>
      </c>
      <c r="F48" s="8">
        <v>375</v>
      </c>
      <c r="G48" s="8">
        <f t="shared" si="1"/>
        <v>2632</v>
      </c>
      <c r="H48" s="16">
        <f t="shared" si="2"/>
        <v>8258</v>
      </c>
    </row>
    <row r="49" spans="1:8" s="5" customFormat="1" ht="18.75" x14ac:dyDescent="0.3">
      <c r="A49" s="21" t="s">
        <v>31</v>
      </c>
      <c r="B49" s="28" t="s">
        <v>81</v>
      </c>
      <c r="C49" s="16">
        <v>29042</v>
      </c>
      <c r="D49" s="8">
        <v>4490</v>
      </c>
      <c r="E49" s="8">
        <v>1807</v>
      </c>
      <c r="F49" s="8">
        <v>1405</v>
      </c>
      <c r="G49" s="8">
        <f t="shared" si="1"/>
        <v>7702</v>
      </c>
      <c r="H49" s="16">
        <f t="shared" si="2"/>
        <v>36744</v>
      </c>
    </row>
    <row r="50" spans="1:8" s="5" customFormat="1" ht="18.75" x14ac:dyDescent="0.3">
      <c r="A50" s="21" t="s">
        <v>108</v>
      </c>
      <c r="B50" s="28" t="s">
        <v>109</v>
      </c>
      <c r="C50" s="16">
        <v>10942</v>
      </c>
      <c r="D50" s="8">
        <v>0</v>
      </c>
      <c r="E50" s="8">
        <v>47</v>
      </c>
      <c r="F50" s="8">
        <v>0</v>
      </c>
      <c r="G50" s="8">
        <f t="shared" si="1"/>
        <v>47</v>
      </c>
      <c r="H50" s="16">
        <f t="shared" si="2"/>
        <v>10989</v>
      </c>
    </row>
    <row r="51" spans="1:8" ht="18.75" x14ac:dyDescent="0.3">
      <c r="A51" s="20" t="s">
        <v>117</v>
      </c>
      <c r="B51" s="28" t="s">
        <v>82</v>
      </c>
      <c r="C51" s="16">
        <v>2144</v>
      </c>
      <c r="D51" s="8">
        <v>172</v>
      </c>
      <c r="E51" s="8">
        <v>465</v>
      </c>
      <c r="F51" s="8">
        <v>242</v>
      </c>
      <c r="G51" s="8">
        <f t="shared" si="1"/>
        <v>879</v>
      </c>
      <c r="H51" s="16">
        <f t="shared" si="2"/>
        <v>3023</v>
      </c>
    </row>
    <row r="52" spans="1:8" ht="18.75" x14ac:dyDescent="0.3">
      <c r="A52" s="20" t="s">
        <v>32</v>
      </c>
      <c r="B52" s="28" t="s">
        <v>83</v>
      </c>
      <c r="C52" s="16">
        <v>5304</v>
      </c>
      <c r="D52" s="8">
        <v>521</v>
      </c>
      <c r="E52" s="8">
        <v>774</v>
      </c>
      <c r="F52" s="8">
        <v>643</v>
      </c>
      <c r="G52" s="8">
        <f t="shared" si="1"/>
        <v>1938</v>
      </c>
      <c r="H52" s="16">
        <f t="shared" si="2"/>
        <v>7242</v>
      </c>
    </row>
    <row r="53" spans="1:8" ht="18.75" x14ac:dyDescent="0.3">
      <c r="A53" s="20" t="s">
        <v>116</v>
      </c>
      <c r="B53" s="28" t="s">
        <v>84</v>
      </c>
      <c r="C53" s="16">
        <v>2458</v>
      </c>
      <c r="D53" s="8">
        <v>601</v>
      </c>
      <c r="E53" s="8">
        <v>83</v>
      </c>
      <c r="F53" s="8">
        <v>79</v>
      </c>
      <c r="G53" s="8">
        <f t="shared" si="1"/>
        <v>763</v>
      </c>
      <c r="H53" s="16">
        <f t="shared" si="2"/>
        <v>3221</v>
      </c>
    </row>
    <row r="54" spans="1:8" ht="18.75" x14ac:dyDescent="0.3">
      <c r="A54" s="20" t="s">
        <v>33</v>
      </c>
      <c r="B54" s="28" t="s">
        <v>85</v>
      </c>
      <c r="C54" s="16">
        <v>19522</v>
      </c>
      <c r="D54" s="8">
        <v>2457</v>
      </c>
      <c r="E54" s="8">
        <v>21</v>
      </c>
      <c r="F54" s="8">
        <v>92</v>
      </c>
      <c r="G54" s="8">
        <f t="shared" si="1"/>
        <v>2570</v>
      </c>
      <c r="H54" s="16">
        <f t="shared" si="2"/>
        <v>22092</v>
      </c>
    </row>
    <row r="55" spans="1:8" ht="18.75" x14ac:dyDescent="0.3">
      <c r="A55" s="20" t="s">
        <v>34</v>
      </c>
      <c r="B55" s="28" t="s">
        <v>86</v>
      </c>
      <c r="C55" s="16">
        <v>48065</v>
      </c>
      <c r="D55" s="8">
        <v>3542</v>
      </c>
      <c r="E55" s="8">
        <v>672</v>
      </c>
      <c r="F55" s="8">
        <v>475</v>
      </c>
      <c r="G55" s="8">
        <f t="shared" si="1"/>
        <v>4689</v>
      </c>
      <c r="H55" s="16">
        <f t="shared" si="2"/>
        <v>52754</v>
      </c>
    </row>
    <row r="56" spans="1:8" ht="18.75" x14ac:dyDescent="0.3">
      <c r="A56" s="20" t="s">
        <v>35</v>
      </c>
      <c r="B56" s="28" t="s">
        <v>87</v>
      </c>
      <c r="C56" s="16">
        <v>4516</v>
      </c>
      <c r="D56" s="8">
        <v>1031</v>
      </c>
      <c r="E56" s="8">
        <v>898</v>
      </c>
      <c r="F56" s="8">
        <v>714</v>
      </c>
      <c r="G56" s="8">
        <f t="shared" si="1"/>
        <v>2643</v>
      </c>
      <c r="H56" s="16">
        <f t="shared" si="2"/>
        <v>7159</v>
      </c>
    </row>
    <row r="57" spans="1:8" ht="18.75" x14ac:dyDescent="0.3">
      <c r="A57" s="20" t="s">
        <v>120</v>
      </c>
      <c r="B57" s="28" t="s">
        <v>88</v>
      </c>
      <c r="C57" s="16">
        <v>2341</v>
      </c>
      <c r="D57" s="8">
        <v>1226</v>
      </c>
      <c r="E57" s="8">
        <v>544</v>
      </c>
      <c r="F57" s="8">
        <v>370</v>
      </c>
      <c r="G57" s="8">
        <f t="shared" si="1"/>
        <v>2140</v>
      </c>
      <c r="H57" s="16">
        <f t="shared" si="2"/>
        <v>4481</v>
      </c>
    </row>
    <row r="58" spans="1:8" s="3" customFormat="1" ht="18.75" x14ac:dyDescent="0.3">
      <c r="A58" s="20" t="s">
        <v>110</v>
      </c>
      <c r="B58" s="28" t="s">
        <v>111</v>
      </c>
      <c r="C58" s="16">
        <v>311</v>
      </c>
      <c r="D58" s="8">
        <v>0</v>
      </c>
      <c r="E58" s="8">
        <v>0</v>
      </c>
      <c r="F58" s="8"/>
      <c r="G58" s="8">
        <f t="shared" si="1"/>
        <v>0</v>
      </c>
      <c r="H58" s="16">
        <f t="shared" si="2"/>
        <v>311</v>
      </c>
    </row>
    <row r="59" spans="1:8" ht="18.75" x14ac:dyDescent="0.3">
      <c r="A59" s="20" t="s">
        <v>115</v>
      </c>
      <c r="B59" s="28" t="s">
        <v>89</v>
      </c>
      <c r="C59" s="16">
        <v>7104</v>
      </c>
      <c r="D59" s="8">
        <v>751</v>
      </c>
      <c r="E59" s="8">
        <v>978</v>
      </c>
      <c r="F59" s="8">
        <v>299</v>
      </c>
      <c r="G59" s="8">
        <f t="shared" si="1"/>
        <v>2028</v>
      </c>
      <c r="H59" s="16">
        <f t="shared" si="2"/>
        <v>9132</v>
      </c>
    </row>
    <row r="60" spans="1:8" ht="18.75" x14ac:dyDescent="0.3">
      <c r="A60" s="20" t="s">
        <v>36</v>
      </c>
      <c r="B60" s="28" t="s">
        <v>90</v>
      </c>
      <c r="C60" s="16">
        <v>12335</v>
      </c>
      <c r="D60" s="8">
        <v>1741</v>
      </c>
      <c r="E60" s="8">
        <v>980</v>
      </c>
      <c r="F60" s="8">
        <v>962</v>
      </c>
      <c r="G60" s="8">
        <f t="shared" si="1"/>
        <v>3683</v>
      </c>
      <c r="H60" s="16">
        <f t="shared" si="2"/>
        <v>16018</v>
      </c>
    </row>
    <row r="61" spans="1:8" ht="18.75" x14ac:dyDescent="0.3">
      <c r="A61" s="20" t="s">
        <v>37</v>
      </c>
      <c r="B61" s="28" t="s">
        <v>91</v>
      </c>
      <c r="C61" s="16">
        <v>3710</v>
      </c>
      <c r="D61" s="8">
        <v>1203</v>
      </c>
      <c r="E61" s="8">
        <v>646</v>
      </c>
      <c r="F61" s="8">
        <v>631</v>
      </c>
      <c r="G61" s="8">
        <f t="shared" si="1"/>
        <v>2480</v>
      </c>
      <c r="H61" s="16">
        <f t="shared" si="2"/>
        <v>6190</v>
      </c>
    </row>
    <row r="62" spans="1:8" ht="18.75" x14ac:dyDescent="0.3">
      <c r="A62" s="20" t="s">
        <v>38</v>
      </c>
      <c r="B62" s="28" t="s">
        <v>92</v>
      </c>
      <c r="C62" s="16">
        <v>21684</v>
      </c>
      <c r="D62" s="8">
        <v>7465</v>
      </c>
      <c r="E62" s="8">
        <v>353</v>
      </c>
      <c r="F62" s="8">
        <v>1086</v>
      </c>
      <c r="G62" s="8">
        <f t="shared" si="1"/>
        <v>8904</v>
      </c>
      <c r="H62" s="16">
        <f t="shared" si="2"/>
        <v>30588</v>
      </c>
    </row>
    <row r="63" spans="1:8" ht="19.5" thickBot="1" x14ac:dyDescent="0.35">
      <c r="A63" s="22" t="s">
        <v>39</v>
      </c>
      <c r="B63" s="29" t="s">
        <v>93</v>
      </c>
      <c r="C63" s="17">
        <v>1012</v>
      </c>
      <c r="D63" s="8">
        <v>20</v>
      </c>
      <c r="E63" s="8">
        <v>72</v>
      </c>
      <c r="F63" s="8">
        <v>85</v>
      </c>
      <c r="G63" s="33">
        <f t="shared" si="1"/>
        <v>177</v>
      </c>
      <c r="H63" s="17">
        <f t="shared" si="2"/>
        <v>1189</v>
      </c>
    </row>
    <row r="64" spans="1:8" ht="19.5" thickBot="1" x14ac:dyDescent="0.35">
      <c r="A64" s="6" t="s">
        <v>94</v>
      </c>
      <c r="B64" s="30"/>
      <c r="C64" s="32">
        <f>SUM(C6:C63)</f>
        <v>612390</v>
      </c>
      <c r="D64" s="31">
        <f t="shared" ref="D64" si="3">SUM(D6:D63)</f>
        <v>97348</v>
      </c>
      <c r="E64" s="7">
        <f t="shared" ref="E64:H64" si="4">SUM(E6:E63)</f>
        <v>39227</v>
      </c>
      <c r="F64" s="7">
        <f t="shared" si="4"/>
        <v>39364</v>
      </c>
      <c r="G64" s="35">
        <f t="shared" si="4"/>
        <v>175939</v>
      </c>
      <c r="H64" s="32">
        <f t="shared" si="4"/>
        <v>788329</v>
      </c>
    </row>
    <row r="65" spans="1:9" s="3" customFormat="1" ht="18.75" x14ac:dyDescent="0.3">
      <c r="A65" s="2"/>
      <c r="B65" s="2"/>
      <c r="C65" s="1"/>
      <c r="D65" s="1"/>
      <c r="E65" s="1"/>
      <c r="F65" s="1"/>
      <c r="G65" s="1"/>
      <c r="H65" s="1"/>
    </row>
    <row r="66" spans="1:9" ht="18.75" x14ac:dyDescent="0.3">
      <c r="A66" s="42" t="s">
        <v>131</v>
      </c>
      <c r="B66" s="42"/>
      <c r="C66" s="42"/>
      <c r="D66" s="42"/>
      <c r="E66" s="42"/>
      <c r="F66" s="42"/>
      <c r="G66" s="42"/>
      <c r="H66" s="42"/>
    </row>
    <row r="67" spans="1:9" ht="15.75" customHeight="1" x14ac:dyDescent="0.25">
      <c r="A67" s="37" t="s">
        <v>132</v>
      </c>
      <c r="B67" s="37"/>
      <c r="C67" s="37"/>
      <c r="D67" s="37"/>
      <c r="E67" s="37"/>
      <c r="F67" s="37"/>
      <c r="G67" s="37"/>
      <c r="H67" s="37"/>
    </row>
    <row r="68" spans="1:9" ht="19.5" customHeight="1" x14ac:dyDescent="0.25">
      <c r="A68" s="37" t="s">
        <v>128</v>
      </c>
      <c r="B68" s="37"/>
      <c r="C68" s="37"/>
      <c r="D68" s="37"/>
      <c r="E68" s="37"/>
      <c r="F68" s="37"/>
      <c r="G68" s="37"/>
      <c r="H68" s="37"/>
    </row>
    <row r="69" spans="1:9" ht="39" customHeight="1" x14ac:dyDescent="0.25">
      <c r="A69" s="37" t="s">
        <v>95</v>
      </c>
      <c r="B69" s="37"/>
      <c r="C69" s="37"/>
      <c r="D69" s="37"/>
      <c r="E69" s="37"/>
      <c r="F69" s="37"/>
      <c r="G69" s="37"/>
      <c r="H69" s="37"/>
    </row>
    <row r="70" spans="1:9" ht="18" x14ac:dyDescent="0.25">
      <c r="A70" s="38" t="s">
        <v>96</v>
      </c>
      <c r="B70" s="38"/>
      <c r="C70" s="38"/>
      <c r="D70" s="38"/>
      <c r="E70" s="38"/>
      <c r="F70" s="38"/>
      <c r="G70" s="38"/>
      <c r="H70" s="38"/>
      <c r="I70" s="36"/>
    </row>
  </sheetData>
  <mergeCells count="8">
    <mergeCell ref="A69:H69"/>
    <mergeCell ref="A70:H70"/>
    <mergeCell ref="A1:H1"/>
    <mergeCell ref="A2:H2"/>
    <mergeCell ref="A3:H3"/>
    <mergeCell ref="A66:H66"/>
    <mergeCell ref="A67:H67"/>
    <mergeCell ref="A68:H68"/>
  </mergeCells>
  <pageMargins left="0.7" right="0.7" top="0.75" bottom="0.75" header="0.3" footer="0.3"/>
  <pageSetup scale="4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ARRA &amp; non ARRA CY 2009 - 2011</vt:lpstr>
      <vt:lpstr>Sheet2</vt:lpstr>
      <vt:lpstr>Sheet3</vt:lpstr>
    </vt:vector>
  </TitlesOfParts>
  <Company>EERE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Guzzo</dc:creator>
  <cp:lastModifiedBy>Brendan O'Brien</cp:lastModifiedBy>
  <cp:lastPrinted>2012-01-03T17:34:49Z</cp:lastPrinted>
  <dcterms:created xsi:type="dcterms:W3CDTF">2010-06-10T20:50:14Z</dcterms:created>
  <dcterms:modified xsi:type="dcterms:W3CDTF">2012-01-04T19:24:21Z</dcterms:modified>
</cp:coreProperties>
</file>